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7A2D7E96-6E34-419A-AE5F-296B3A7E7977}"/>
  <workbookPr filterPrivacy="1" codeName="ЭтаКнига" defaultThemeVersion="124226"/>
  <bookViews>
    <workbookView xWindow="-255" yWindow="-105" windowWidth="14805" windowHeight="11715"/>
  </bookViews>
  <sheets>
    <sheet name="Калькулятор" sheetId="6" r:id="rId1"/>
    <sheet name="реестр организаций" sheetId="1" state="veryHidden" r:id="rId2"/>
    <sheet name="УТСК" sheetId="7" state="veryHidden" r:id="rId3"/>
    <sheet name="МП трест «Теплофикация»" sheetId="3" state="veryHidden" r:id="rId4"/>
    <sheet name="ОАО &quot;ЧОКЭ&quot;" sheetId="2" state="veryHidden" r:id="rId5"/>
    <sheet name="Челябинский г.о." sheetId="4" state="veryHidden" r:id="rId6"/>
    <sheet name="Челябинская обл." sheetId="5" state="veryHidden" r:id="rId7"/>
  </sheets>
  <externalReferences>
    <externalReference r:id="rId8"/>
    <externalReference r:id="rId9"/>
  </externalReferences>
  <definedNames>
    <definedName name="_GoBack" localSheetId="3">'МП трест «Теплофикация»'!$B$8</definedName>
    <definedName name="_xlnm._FilterDatabase" localSheetId="0" hidden="1">Калькулятор!$P$24:$P$26</definedName>
    <definedName name="_xlnm._FilterDatabase" localSheetId="1" hidden="1">'реестр организаций'!$A$4:$AM$470</definedName>
    <definedName name="Агаповский_м.р.">'реестр организаций'!$B$201:$B$213</definedName>
    <definedName name="Агаповский_муниципальный_район">Калькулятор!$AJ$72:$AJ$82</definedName>
    <definedName name="Аргаяшский_м.р.">'реестр организаций'!$B$215:$B$228</definedName>
    <definedName name="Аргаяшский_муниципальный_район">Калькулятор!$AK$72:$AK$82</definedName>
    <definedName name="Ашинский_м.р.">'реестр организаций'!$B$230:$B$242</definedName>
    <definedName name="Ашинский_муниципальный_район">Калькулятор!$AL$72:$AL$82</definedName>
    <definedName name="Брединский_м.р.">'реестр организаций'!$B$244:$B$247</definedName>
    <definedName name="Брединский_муниципальный_район">Калькулятор!$AM$72:$AM$74</definedName>
    <definedName name="Варненский_м.р.">'реестр организаций'!$B$249:$B$251</definedName>
    <definedName name="Варненский_муниципальный_район">Калькулятор!$AN$72:$AN$74</definedName>
    <definedName name="Верхнеуральский_м.р.">'реестр организаций'!$B$253:$B$263</definedName>
    <definedName name="Верхнеуральский_муниципальный_район">Калькулятор!$AO$72:$AO$77</definedName>
    <definedName name="Верхнеуфалейский_г.о.">'реестр организаций'!$B$6:$B$13</definedName>
    <definedName name="Верхнеуфалейский_городской_округ">Калькулятор!$U$72:$U$77</definedName>
    <definedName name="Еманжелинский_м.р.">'реестр организаций'!$B$265:$B$270</definedName>
    <definedName name="Еманжелинский_муниципальный_район">Калькулятор!$AQ$72:$AQ$77</definedName>
    <definedName name="Еткульский_м.р.">'реестр организаций'!$B$272:$B$282</definedName>
    <definedName name="Еткульский_муниципальный_район">Калькулятор!$AP$72:$AP$80</definedName>
    <definedName name="Златоустовский_г.о.">'реестр организаций'!$B$15:$B$25</definedName>
    <definedName name="Златоустовский_городской_округ">Калькулятор!$V$72:$V$80</definedName>
    <definedName name="Карабашский_г.о.">'реестр организаций'!$B$27:$B$33</definedName>
    <definedName name="Карабашский_городской_округ">Калькулятор!$W$72:$W$75</definedName>
    <definedName name="Карталинский_м.р.">'реестр организаций'!$B$284:$B$293</definedName>
    <definedName name="Карталинский_муниципальный_район">Калькулятор!$AS$72:$AS$80</definedName>
    <definedName name="Каслинский_м.р.">'реестр организаций'!$B$295:$B$303</definedName>
    <definedName name="Каслинский_муниципальный_район">Калькулятор!$AR$72:$AR$80</definedName>
    <definedName name="Катав_Ивановский_м.р.">'реестр организаций'!$B$305:$B$308</definedName>
    <definedName name="Катав_Ивановский_муниципальный_район">Калькулятор!$AT$72:$AT$74</definedName>
    <definedName name="Кизильский_м.р.">'реестр организаций'!$B$310:$B$312</definedName>
    <definedName name="Кизильский_муниципальный_район">Калькулятор!$AU$72:$AU$73</definedName>
    <definedName name="Копейский_г.о.">'реестр организаций'!$B$35:$B$46</definedName>
    <definedName name="Копейский_городской_округ">Калькулятор!$X$72:$X$83</definedName>
    <definedName name="Коркинский_м.р.">'реестр организаций'!$B$314:$B$321</definedName>
    <definedName name="Коркинский_муниципальный_район">Калькулятор!$AV$72:$AV$76</definedName>
    <definedName name="Красноармейский_м.р.">'реестр организаций'!$B$323:$B$333</definedName>
    <definedName name="Красноармейский_муниципальный_район">Калькулятор!$AW$72:$AW$78</definedName>
    <definedName name="Кунашакский_м.р.">'реестр организаций'!$B$335:$B$340</definedName>
    <definedName name="Кунашакский_муниципальный_район">Калькулятор!$AY$72:$AY$77</definedName>
    <definedName name="Кусинский_м.р.">'реестр организаций'!$B$342</definedName>
    <definedName name="Кусинский_муниципальный_район">Калькулятор!$AX$72</definedName>
    <definedName name="Кыштымский_г.о.">'реестр организаций'!$B$48:$B$55</definedName>
    <definedName name="Кыштымский_городской_округ">Калькулятор!$Y$72:$Y$77</definedName>
    <definedName name="Локомотивный_г.о.">'реестр организаций'!$B$57</definedName>
    <definedName name="Магнитогорский_г.о.">'реестр организаций'!$B$59:$B$74</definedName>
    <definedName name="Магнитогорский_городской_округ">Калькулятор!$Z$72:$Z$83</definedName>
    <definedName name="Миасский_г.о.">'реестр организаций'!$B$76:$B$92</definedName>
    <definedName name="Миасский_городской_округ">Калькулятор!$AA$72:$AA$86</definedName>
    <definedName name="Нагайбакский_м.р.">'реестр организаций'!$B$344:$B$350</definedName>
    <definedName name="Нагайбакский_муниципальный_район">Калькулятор!$AZ$72:$AZ$77</definedName>
    <definedName name="Нязепетровский_м.р.">'реестр организаций'!$B$352:$B$356</definedName>
    <definedName name="Нязепетровский_муниципальный_район">Калькулятор!$BA$72:$BA$75</definedName>
    <definedName name="_xlnm.Print_Area" localSheetId="0">Калькулятор!$B$2:$N$55</definedName>
    <definedName name="Озерский_г.о.">'реестр организаций'!$B$94:$B$98</definedName>
    <definedName name="Озерский_городской_округ">Калькулятор!$AB$72:$AB$76</definedName>
    <definedName name="Октябрьский_м.р.">'реестр организаций'!$B$358:$B$362</definedName>
    <definedName name="Октябрьский_муниципальный_район">Калькулятор!$BB$72:$BB$75</definedName>
    <definedName name="ООО__Тепловые_сети">'реестр организаций'!$B$342</definedName>
    <definedName name="Пластовский_м.р.">'реестр организаций'!$B$364:$B$366</definedName>
    <definedName name="Пластовский_муниципальный_район">Калькулятор!$BC$72:$BC$74</definedName>
    <definedName name="Саткинский_м.р.">'реестр организаций'!$B$368:$B$386</definedName>
    <definedName name="Саткинский_муниципальный_район">Калькулятор!$BD$72:$BD$90</definedName>
    <definedName name="Снежинский_г.о.">'реестр организаций'!$B$100:$B$102</definedName>
    <definedName name="Снежинский_городской_округ">Калькулятор!$AC$72</definedName>
    <definedName name="Сосновский_м.р.">'реестр организаций'!$B$388:$B$411</definedName>
    <definedName name="Сосновский_муниципальный_район">Калькулятор!$BE$72:$BE$96</definedName>
    <definedName name="Трехгорный_г.о.">'реестр организаций'!$B$104:$B$106</definedName>
    <definedName name="Трехгорный_городской_округ">Калькулятор!$AD$72:$AD$73</definedName>
    <definedName name="Троицкий_г.о.">'реестр организаций'!$B$108:$B$120</definedName>
    <definedName name="Троицкий_городской_округ">Калькулятор!$AE$72:$AE$81</definedName>
    <definedName name="Троицкий_м.р.">'реестр организаций'!$B$413:$B$425</definedName>
    <definedName name="Троицкий_муниципальный_район">Калькулятор!$BF$72:$BF$83</definedName>
    <definedName name="Увельский_м.р.">'реестр организаций'!$B$427:$B$444</definedName>
    <definedName name="Увельский_муниципальный_район">Калькулятор!$BG$72:$BG$87</definedName>
    <definedName name="Уйский_м.р.">'реестр организаций'!$B$446:$B$451</definedName>
    <definedName name="Уйский_муниципальный_район">Калькулятор!$BH$72:$BH$76</definedName>
    <definedName name="Усть_Катавский_г.о.">'реестр организаций'!$B$122:$B$124</definedName>
    <definedName name="Усть_Катавский_городской_округ">Калькулятор!$AF$72:$AF$74</definedName>
    <definedName name="Чебаркульский_г.о.">'реестр организаций'!$B$126:$B$132</definedName>
    <definedName name="Чебаркульский_городской_округ">Калькулятор!$AG$72:$AG$75</definedName>
    <definedName name="Чебаркульский_м.р.">'реестр организаций'!$B$453:$B$462</definedName>
    <definedName name="Чебаркульский_муниципальный_район">Калькулятор!$BI$72:$BI$79</definedName>
    <definedName name="Челябинский_г.о.">'реестр организаций'!$B$134:$B$195</definedName>
    <definedName name="Челябинский_городской_округ">Калькулятор!$AH$72:$AH$127</definedName>
    <definedName name="Чесменский_м.р.">'реестр организаций'!$B$464:$B$470</definedName>
    <definedName name="Чесменский_муниципальный_район">Калькулятор!$BJ$72:$BJ$76</definedName>
    <definedName name="Южноуральский_г.о.">'реестр организаций'!$B$197:$B$199</definedName>
    <definedName name="Южноуральский_городской_округ">Калькулятор!$AI$72:$AI$75</definedName>
  </definedNames>
  <calcPr calcId="124519"/>
  <fileRecoveryPr repairLoad="1"/>
</workbook>
</file>

<file path=xl/calcChain.xml><?xml version="1.0" encoding="utf-8"?>
<calcChain xmlns="http://schemas.openxmlformats.org/spreadsheetml/2006/main">
  <c r="K46" i="6"/>
  <c r="K50"/>
  <c r="K25"/>
  <c r="K26" s="1"/>
  <c r="AH213"/>
  <c r="AA214"/>
  <c r="Z213"/>
  <c r="K39"/>
  <c r="K32"/>
  <c r="K47" l="1"/>
  <c r="K51" l="1"/>
  <c r="K16"/>
  <c r="G26"/>
  <c r="M26" s="1"/>
  <c r="AP147"/>
  <c r="AP148"/>
  <c r="AP149"/>
  <c r="AP150"/>
  <c r="AP151"/>
  <c r="AP152"/>
  <c r="AP153"/>
  <c r="AP154"/>
  <c r="AP155"/>
  <c r="AP156"/>
  <c r="AP157"/>
  <c r="AP158"/>
  <c r="AP159"/>
  <c r="AP160"/>
  <c r="AP161"/>
  <c r="AP162"/>
  <c r="AP163"/>
  <c r="AP164"/>
  <c r="AP165"/>
  <c r="AP166"/>
  <c r="AP167"/>
  <c r="AP168"/>
  <c r="AP169"/>
  <c r="AP170"/>
  <c r="AP171"/>
  <c r="AP172"/>
  <c r="AP173"/>
  <c r="AP174"/>
  <c r="AP175"/>
  <c r="AP176"/>
  <c r="AP177"/>
  <c r="AP178"/>
  <c r="AP179"/>
  <c r="AP180"/>
  <c r="AP181"/>
  <c r="AP182"/>
  <c r="AP183"/>
  <c r="AP184"/>
  <c r="AP185"/>
  <c r="AP186"/>
  <c r="AP187"/>
  <c r="AP188"/>
  <c r="AP189"/>
  <c r="AP190"/>
  <c r="AP191"/>
  <c r="AP192"/>
  <c r="AP193"/>
  <c r="AP194"/>
  <c r="AP195"/>
  <c r="AP196"/>
  <c r="AP197"/>
  <c r="AP198"/>
  <c r="AP199"/>
  <c r="AP200"/>
  <c r="AP201"/>
  <c r="AP202"/>
  <c r="AP203"/>
  <c r="AP204"/>
  <c r="AP205"/>
  <c r="AP206"/>
  <c r="AP207"/>
  <c r="AP208"/>
  <c r="AP209"/>
  <c r="AP210"/>
  <c r="AP211"/>
  <c r="AP212"/>
  <c r="AP213"/>
  <c r="AP214"/>
  <c r="AP215"/>
  <c r="AP216"/>
  <c r="AP217"/>
  <c r="AP218"/>
  <c r="AP219"/>
  <c r="AP220"/>
  <c r="AP221"/>
  <c r="AP222"/>
  <c r="AP223"/>
  <c r="AP224"/>
  <c r="AP225"/>
  <c r="AP226"/>
  <c r="AP227"/>
  <c r="AP228"/>
  <c r="AP229"/>
  <c r="AP230"/>
  <c r="AP231"/>
  <c r="AP232"/>
  <c r="AP233"/>
  <c r="AP234"/>
  <c r="AP235"/>
  <c r="AP236"/>
  <c r="AP237"/>
  <c r="AP238"/>
  <c r="AP239"/>
  <c r="AP240"/>
  <c r="AP241"/>
  <c r="AP242"/>
  <c r="AP243"/>
  <c r="AP244"/>
  <c r="AP245"/>
  <c r="AP246"/>
  <c r="AP247"/>
  <c r="AP248"/>
  <c r="AP249"/>
  <c r="AP250"/>
  <c r="AP251"/>
  <c r="AP252"/>
  <c r="AP253"/>
  <c r="AP254"/>
  <c r="AP255"/>
  <c r="AP256"/>
  <c r="AP257"/>
  <c r="AP258"/>
  <c r="AP259"/>
  <c r="AP260"/>
  <c r="AP261"/>
  <c r="AP262"/>
  <c r="AP263"/>
  <c r="AP264"/>
  <c r="AP265"/>
  <c r="AP266"/>
  <c r="AP267"/>
  <c r="AP268"/>
  <c r="AP269"/>
  <c r="AP270"/>
  <c r="AP271"/>
  <c r="AP272"/>
  <c r="AP273"/>
  <c r="AP274"/>
  <c r="AP275"/>
  <c r="AP276"/>
  <c r="AP277"/>
  <c r="AP278"/>
  <c r="AP279"/>
  <c r="AP280"/>
  <c r="AP281"/>
  <c r="AP282"/>
  <c r="AP283"/>
  <c r="AP284"/>
  <c r="AP285"/>
  <c r="AP286"/>
  <c r="AP287"/>
  <c r="AP288"/>
  <c r="AP289"/>
  <c r="AP290"/>
  <c r="AP291"/>
  <c r="AP292"/>
  <c r="AP293"/>
  <c r="AP294"/>
  <c r="AP295"/>
  <c r="AP296"/>
  <c r="AP297"/>
  <c r="AP298"/>
  <c r="AP299"/>
  <c r="AP300"/>
  <c r="AP301"/>
  <c r="AP302"/>
  <c r="AP303"/>
  <c r="AP304"/>
  <c r="AP305"/>
  <c r="AP306"/>
  <c r="AP307"/>
  <c r="AP308"/>
  <c r="AP309"/>
  <c r="AP310"/>
  <c r="AP311"/>
  <c r="AP312"/>
  <c r="AP313"/>
  <c r="AP314"/>
  <c r="AP315"/>
  <c r="AP316"/>
  <c r="AP317"/>
  <c r="AP318"/>
  <c r="AP319"/>
  <c r="AP320"/>
  <c r="AP321"/>
  <c r="AP322"/>
  <c r="AP323"/>
  <c r="AP324"/>
  <c r="AP325"/>
  <c r="AP326"/>
  <c r="AP327"/>
  <c r="AP328"/>
  <c r="AP329"/>
  <c r="AP330"/>
  <c r="AP331"/>
  <c r="AP332"/>
  <c r="AP333"/>
  <c r="AP334"/>
  <c r="AP335"/>
  <c r="AP336"/>
  <c r="AP337"/>
  <c r="AP338"/>
  <c r="AP339"/>
  <c r="AP340"/>
  <c r="AP341"/>
  <c r="AP342"/>
  <c r="AP343"/>
  <c r="AP344"/>
  <c r="AP345"/>
  <c r="AP346"/>
  <c r="AP347"/>
  <c r="AP348"/>
  <c r="AP349"/>
  <c r="AP350"/>
  <c r="AP351"/>
  <c r="AP352"/>
  <c r="AP353"/>
  <c r="AP354"/>
  <c r="AP355"/>
  <c r="AP356"/>
  <c r="AP357"/>
  <c r="AP358"/>
  <c r="AP359"/>
  <c r="AP360"/>
  <c r="AP361"/>
  <c r="AP362"/>
  <c r="AP363"/>
  <c r="AP364"/>
  <c r="AP365"/>
  <c r="AP366"/>
  <c r="AP367"/>
  <c r="AP368"/>
  <c r="AP369"/>
  <c r="AP370"/>
  <c r="AP371"/>
  <c r="AP372"/>
  <c r="AP373"/>
  <c r="AP374"/>
  <c r="AP375"/>
  <c r="AP376"/>
  <c r="AP377"/>
  <c r="AP378"/>
  <c r="AP379"/>
  <c r="AP380"/>
  <c r="AP381"/>
  <c r="AP382"/>
  <c r="AP383"/>
  <c r="AP384"/>
  <c r="AP385"/>
  <c r="AP386"/>
  <c r="AP387"/>
  <c r="AP388"/>
  <c r="AP389"/>
  <c r="AP390"/>
  <c r="AP391"/>
  <c r="AP392"/>
  <c r="AP393"/>
  <c r="AP394"/>
  <c r="AP395"/>
  <c r="AP396"/>
  <c r="AP397"/>
  <c r="AP398"/>
  <c r="AP399"/>
  <c r="AP400"/>
  <c r="AP401"/>
  <c r="AP402"/>
  <c r="AP403"/>
  <c r="AP404"/>
  <c r="AP405"/>
  <c r="AP406"/>
  <c r="AP407"/>
  <c r="AP408"/>
  <c r="AP409"/>
  <c r="AP410"/>
  <c r="AP411"/>
  <c r="AP412"/>
  <c r="AP413"/>
  <c r="AP414"/>
  <c r="AP415"/>
  <c r="AP416"/>
  <c r="AP417"/>
  <c r="AP418"/>
  <c r="AP419"/>
  <c r="AP420"/>
  <c r="AP421"/>
  <c r="AP422"/>
  <c r="AP423"/>
  <c r="AP424"/>
  <c r="AP425"/>
  <c r="AP426"/>
  <c r="AP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AO405"/>
  <c r="AO406"/>
  <c r="AO407"/>
  <c r="AO408"/>
  <c r="AO409"/>
  <c r="AO410"/>
  <c r="AO411"/>
  <c r="AO412"/>
  <c r="AO413"/>
  <c r="AO414"/>
  <c r="AO415"/>
  <c r="AO416"/>
  <c r="AO417"/>
  <c r="AO418"/>
  <c r="AO419"/>
  <c r="AO420"/>
  <c r="AO421"/>
  <c r="AO422"/>
  <c r="AO423"/>
  <c r="AO424"/>
  <c r="AO425"/>
  <c r="AO426"/>
  <c r="AO146"/>
  <c r="AM424"/>
  <c r="AL424"/>
  <c r="AL372"/>
  <c r="AL373"/>
  <c r="AL374"/>
  <c r="AL375"/>
  <c r="AL376"/>
  <c r="AL377"/>
  <c r="AL378"/>
  <c r="AL379"/>
  <c r="AL380"/>
  <c r="AL381"/>
  <c r="AL382"/>
  <c r="AL383"/>
  <c r="AL384"/>
  <c r="AL385"/>
  <c r="AL386"/>
  <c r="AL387"/>
  <c r="AL388"/>
  <c r="AL389"/>
  <c r="AL390"/>
  <c r="AL391"/>
  <c r="AL392"/>
  <c r="AL393"/>
  <c r="AL394"/>
  <c r="AL395"/>
  <c r="AL396"/>
  <c r="AL397"/>
  <c r="AL398"/>
  <c r="AL399"/>
  <c r="AL400"/>
  <c r="AL401"/>
  <c r="AL402"/>
  <c r="AL403"/>
  <c r="AL404"/>
  <c r="AL405"/>
  <c r="AL406"/>
  <c r="AL407"/>
  <c r="AL408"/>
  <c r="AL409"/>
  <c r="AL410"/>
  <c r="AL411"/>
  <c r="AL412"/>
  <c r="AL413"/>
  <c r="AL414"/>
  <c r="AL415"/>
  <c r="AL416"/>
  <c r="AL417"/>
  <c r="AL418"/>
  <c r="AL419"/>
  <c r="AL420"/>
  <c r="AL421"/>
  <c r="AL422"/>
  <c r="AL423"/>
  <c r="AK373"/>
  <c r="AK374"/>
  <c r="AK375"/>
  <c r="AK376"/>
  <c r="AK377"/>
  <c r="AK378"/>
  <c r="AK379"/>
  <c r="AK380"/>
  <c r="AK381"/>
  <c r="AK382"/>
  <c r="AK383"/>
  <c r="AK384"/>
  <c r="AK385"/>
  <c r="AK386"/>
  <c r="AK387"/>
  <c r="AK388"/>
  <c r="AK389"/>
  <c r="AK390"/>
  <c r="AK391"/>
  <c r="AK392"/>
  <c r="AK393"/>
  <c r="AK394"/>
  <c r="AK395"/>
  <c r="AK396"/>
  <c r="AK397"/>
  <c r="AK398"/>
  <c r="AK399"/>
  <c r="AK400"/>
  <c r="AK401"/>
  <c r="AK402"/>
  <c r="AK403"/>
  <c r="AK404"/>
  <c r="AK405"/>
  <c r="AK406"/>
  <c r="AK407"/>
  <c r="AK408"/>
  <c r="AK409"/>
  <c r="AK410"/>
  <c r="AK411"/>
  <c r="AK412"/>
  <c r="AK413"/>
  <c r="AK414"/>
  <c r="AK415"/>
  <c r="AK416"/>
  <c r="AK417"/>
  <c r="AK418"/>
  <c r="AK419"/>
  <c r="AK420"/>
  <c r="AK421"/>
  <c r="AK422"/>
  <c r="AK423"/>
  <c r="AK424"/>
  <c r="AK372"/>
  <c r="AJ373"/>
  <c r="AJ374"/>
  <c r="AJ375"/>
  <c r="AJ376"/>
  <c r="AJ377"/>
  <c r="AJ378"/>
  <c r="AJ379"/>
  <c r="AJ380"/>
  <c r="AJ381"/>
  <c r="AJ382"/>
  <c r="AJ383"/>
  <c r="AJ384"/>
  <c r="AJ385"/>
  <c r="AJ386"/>
  <c r="AJ387"/>
  <c r="AJ388"/>
  <c r="AJ389"/>
  <c r="AJ390"/>
  <c r="AJ391"/>
  <c r="AJ392"/>
  <c r="AJ393"/>
  <c r="AJ394"/>
  <c r="AJ395"/>
  <c r="AJ396"/>
  <c r="AJ397"/>
  <c r="AJ398"/>
  <c r="AJ399"/>
  <c r="AJ400"/>
  <c r="AJ401"/>
  <c r="AJ402"/>
  <c r="AJ403"/>
  <c r="AJ404"/>
  <c r="AJ405"/>
  <c r="AJ406"/>
  <c r="AJ407"/>
  <c r="AJ408"/>
  <c r="AJ409"/>
  <c r="AJ410"/>
  <c r="AJ411"/>
  <c r="AJ412"/>
  <c r="AJ413"/>
  <c r="AJ414"/>
  <c r="AJ415"/>
  <c r="AJ416"/>
  <c r="AJ417"/>
  <c r="AJ418"/>
  <c r="AJ419"/>
  <c r="AJ420"/>
  <c r="AJ421"/>
  <c r="AJ422"/>
  <c r="AJ423"/>
  <c r="AJ424"/>
  <c r="AJ372"/>
  <c r="AI373"/>
  <c r="AI374"/>
  <c r="AI375"/>
  <c r="AI376"/>
  <c r="AI377"/>
  <c r="AI378"/>
  <c r="AI379"/>
  <c r="AI380"/>
  <c r="AI381"/>
  <c r="AI382"/>
  <c r="AI383"/>
  <c r="AI384"/>
  <c r="AI385"/>
  <c r="AI386"/>
  <c r="AI387"/>
  <c r="AI388"/>
  <c r="AI389"/>
  <c r="AI390"/>
  <c r="AI391"/>
  <c r="AI392"/>
  <c r="AI393"/>
  <c r="AI394"/>
  <c r="AI395"/>
  <c r="AI396"/>
  <c r="AI397"/>
  <c r="AI398"/>
  <c r="AI399"/>
  <c r="AI400"/>
  <c r="AI401"/>
  <c r="AI402"/>
  <c r="AI403"/>
  <c r="AI404"/>
  <c r="AI405"/>
  <c r="AI406"/>
  <c r="AI407"/>
  <c r="AI408"/>
  <c r="AI409"/>
  <c r="AI410"/>
  <c r="AI411"/>
  <c r="AI412"/>
  <c r="AI413"/>
  <c r="AI414"/>
  <c r="AI415"/>
  <c r="AI416"/>
  <c r="AI417"/>
  <c r="AI418"/>
  <c r="AI419"/>
  <c r="AI420"/>
  <c r="AI421"/>
  <c r="AI422"/>
  <c r="AI423"/>
  <c r="AI424"/>
  <c r="AI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372"/>
  <c r="AF373"/>
  <c r="AF374"/>
  <c r="AF375"/>
  <c r="AF376"/>
  <c r="AF377"/>
  <c r="AF378"/>
  <c r="AF379"/>
  <c r="AF380"/>
  <c r="AF381"/>
  <c r="AF382"/>
  <c r="AF383"/>
  <c r="AF384"/>
  <c r="AF385"/>
  <c r="AF386"/>
  <c r="AF387"/>
  <c r="AF388"/>
  <c r="AF389"/>
  <c r="AF390"/>
  <c r="AF391"/>
  <c r="AF392"/>
  <c r="AF393"/>
  <c r="AF394"/>
  <c r="AF395"/>
  <c r="AF396"/>
  <c r="AF397"/>
  <c r="AF398"/>
  <c r="AF399"/>
  <c r="AF400"/>
  <c r="AF401"/>
  <c r="AF402"/>
  <c r="AF403"/>
  <c r="AF404"/>
  <c r="AF405"/>
  <c r="AF406"/>
  <c r="AF407"/>
  <c r="AF408"/>
  <c r="AF409"/>
  <c r="AF410"/>
  <c r="AF411"/>
  <c r="AF412"/>
  <c r="AF413"/>
  <c r="AF414"/>
  <c r="AF415"/>
  <c r="AF416"/>
  <c r="AF417"/>
  <c r="AF418"/>
  <c r="AF419"/>
  <c r="AF420"/>
  <c r="AF421"/>
  <c r="AF422"/>
  <c r="AF423"/>
  <c r="AF424"/>
  <c r="AG373"/>
  <c r="AG374"/>
  <c r="AG375"/>
  <c r="AG376"/>
  <c r="AG377"/>
  <c r="AG378"/>
  <c r="AG379"/>
  <c r="AG380"/>
  <c r="AG381"/>
  <c r="AG382"/>
  <c r="AG383"/>
  <c r="AG384"/>
  <c r="AG385"/>
  <c r="AG386"/>
  <c r="AG387"/>
  <c r="AG388"/>
  <c r="AG389"/>
  <c r="AG390"/>
  <c r="AG391"/>
  <c r="AG392"/>
  <c r="AG393"/>
  <c r="AG394"/>
  <c r="AG395"/>
  <c r="AG396"/>
  <c r="AG397"/>
  <c r="AG398"/>
  <c r="AG399"/>
  <c r="AG400"/>
  <c r="AG401"/>
  <c r="AG402"/>
  <c r="AG403"/>
  <c r="AG404"/>
  <c r="AG405"/>
  <c r="AG406"/>
  <c r="AG407"/>
  <c r="AG408"/>
  <c r="AG409"/>
  <c r="AG410"/>
  <c r="AG411"/>
  <c r="AG412"/>
  <c r="AG413"/>
  <c r="AG414"/>
  <c r="AG415"/>
  <c r="AG416"/>
  <c r="AG417"/>
  <c r="AG418"/>
  <c r="AG419"/>
  <c r="AG420"/>
  <c r="AG421"/>
  <c r="AG422"/>
  <c r="AG423"/>
  <c r="AG424"/>
  <c r="AG372"/>
  <c r="AF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372"/>
  <c r="AD373"/>
  <c r="AD374"/>
  <c r="AD375"/>
  <c r="AD376"/>
  <c r="AD377"/>
  <c r="AD378"/>
  <c r="AD379"/>
  <c r="AD380"/>
  <c r="AD381"/>
  <c r="AD382"/>
  <c r="AD383"/>
  <c r="AD384"/>
  <c r="AD385"/>
  <c r="AD386"/>
  <c r="AD387"/>
  <c r="AD388"/>
  <c r="AD389"/>
  <c r="AD390"/>
  <c r="AD391"/>
  <c r="AD392"/>
  <c r="AD393"/>
  <c r="AD394"/>
  <c r="AD395"/>
  <c r="AD396"/>
  <c r="AD397"/>
  <c r="AD398"/>
  <c r="AD399"/>
  <c r="AD400"/>
  <c r="AD401"/>
  <c r="AD402"/>
  <c r="AD403"/>
  <c r="AD404"/>
  <c r="AD405"/>
  <c r="AD406"/>
  <c r="AD407"/>
  <c r="AD408"/>
  <c r="AD409"/>
  <c r="AD410"/>
  <c r="AD411"/>
  <c r="AD412"/>
  <c r="AD413"/>
  <c r="AD414"/>
  <c r="AD415"/>
  <c r="AD416"/>
  <c r="AD417"/>
  <c r="AD418"/>
  <c r="AD419"/>
  <c r="AD420"/>
  <c r="AD421"/>
  <c r="AD422"/>
  <c r="AD423"/>
  <c r="AD424"/>
  <c r="AD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5"/>
  <c r="AC406"/>
  <c r="AC407"/>
  <c r="AC408"/>
  <c r="AC409"/>
  <c r="AC410"/>
  <c r="AC411"/>
  <c r="AC412"/>
  <c r="AC413"/>
  <c r="AC414"/>
  <c r="AC415"/>
  <c r="AC416"/>
  <c r="AC417"/>
  <c r="AC418"/>
  <c r="AC419"/>
  <c r="AC420"/>
  <c r="AC421"/>
  <c r="AC422"/>
  <c r="AC423"/>
  <c r="AC424"/>
  <c r="AC372"/>
  <c r="AB373"/>
  <c r="AB374"/>
  <c r="AB375"/>
  <c r="AB376"/>
  <c r="AB377"/>
  <c r="AB378"/>
  <c r="AB379"/>
  <c r="AB380"/>
  <c r="AB381"/>
  <c r="AB382"/>
  <c r="AB383"/>
  <c r="AB384"/>
  <c r="AB385"/>
  <c r="AB386"/>
  <c r="AB387"/>
  <c r="AB388"/>
  <c r="AB389"/>
  <c r="AB390"/>
  <c r="AB391"/>
  <c r="AB392"/>
  <c r="AB393"/>
  <c r="AB394"/>
  <c r="AB395"/>
  <c r="AB396"/>
  <c r="AB397"/>
  <c r="AB398"/>
  <c r="AB399"/>
  <c r="AB400"/>
  <c r="AB401"/>
  <c r="AB402"/>
  <c r="AB403"/>
  <c r="AB404"/>
  <c r="AB405"/>
  <c r="AB406"/>
  <c r="AB407"/>
  <c r="AB408"/>
  <c r="AB409"/>
  <c r="AB410"/>
  <c r="AB411"/>
  <c r="AB412"/>
  <c r="AB413"/>
  <c r="AB414"/>
  <c r="AB415"/>
  <c r="AB416"/>
  <c r="AB417"/>
  <c r="AB418"/>
  <c r="AB419"/>
  <c r="AB420"/>
  <c r="AB421"/>
  <c r="AB422"/>
  <c r="AB423"/>
  <c r="AB424"/>
  <c r="AB372"/>
  <c r="AA373"/>
  <c r="AA374"/>
  <c r="AA375"/>
  <c r="AA376"/>
  <c r="AA377"/>
  <c r="AA378"/>
  <c r="AA379"/>
  <c r="AA380"/>
  <c r="AA381"/>
  <c r="AA382"/>
  <c r="AA383"/>
  <c r="AA384"/>
  <c r="AA385"/>
  <c r="AA386"/>
  <c r="AA387"/>
  <c r="AA388"/>
  <c r="AA389"/>
  <c r="AA390"/>
  <c r="AA391"/>
  <c r="AA392"/>
  <c r="AA393"/>
  <c r="AA394"/>
  <c r="AA395"/>
  <c r="AA396"/>
  <c r="AA397"/>
  <c r="AA398"/>
  <c r="AA399"/>
  <c r="AA400"/>
  <c r="AA401"/>
  <c r="AA402"/>
  <c r="AA403"/>
  <c r="AA404"/>
  <c r="AA405"/>
  <c r="AA406"/>
  <c r="AA407"/>
  <c r="AA408"/>
  <c r="AA409"/>
  <c r="AA410"/>
  <c r="AA411"/>
  <c r="AA412"/>
  <c r="AA413"/>
  <c r="AA414"/>
  <c r="AA415"/>
  <c r="AA416"/>
  <c r="AA417"/>
  <c r="AA418"/>
  <c r="AA419"/>
  <c r="AA420"/>
  <c r="AA421"/>
  <c r="AA422"/>
  <c r="AA423"/>
  <c r="AA424"/>
  <c r="Z373"/>
  <c r="Z374"/>
  <c r="Z375"/>
  <c r="Z376"/>
  <c r="Z377"/>
  <c r="Z378"/>
  <c r="Z379"/>
  <c r="Z380"/>
  <c r="Z381"/>
  <c r="Z382"/>
  <c r="Z383"/>
  <c r="Z384"/>
  <c r="Z385"/>
  <c r="Z386"/>
  <c r="Z387"/>
  <c r="Z388"/>
  <c r="Z389"/>
  <c r="Z390"/>
  <c r="Z391"/>
  <c r="Z392"/>
  <c r="Z393"/>
  <c r="Z394"/>
  <c r="Z395"/>
  <c r="Z396"/>
  <c r="Z397"/>
  <c r="Z398"/>
  <c r="Z399"/>
  <c r="Z400"/>
  <c r="Z401"/>
  <c r="Z402"/>
  <c r="Z403"/>
  <c r="Z404"/>
  <c r="Z405"/>
  <c r="Z406"/>
  <c r="Z407"/>
  <c r="Z408"/>
  <c r="Z409"/>
  <c r="Z410"/>
  <c r="Z411"/>
  <c r="Z412"/>
  <c r="Z413"/>
  <c r="Z414"/>
  <c r="Z415"/>
  <c r="Z416"/>
  <c r="Z417"/>
  <c r="Z418"/>
  <c r="Z419"/>
  <c r="Z420"/>
  <c r="Z421"/>
  <c r="Z422"/>
  <c r="Z423"/>
  <c r="Z424"/>
  <c r="AA372"/>
  <c r="Z372"/>
  <c r="AM373"/>
  <c r="AM374"/>
  <c r="AM375"/>
  <c r="AM376"/>
  <c r="AM377"/>
  <c r="AM378"/>
  <c r="AM379"/>
  <c r="AM380"/>
  <c r="AM381"/>
  <c r="AM382"/>
  <c r="AM383"/>
  <c r="AM384"/>
  <c r="AM385"/>
  <c r="AM386"/>
  <c r="AM387"/>
  <c r="AM388"/>
  <c r="AM389"/>
  <c r="AM390"/>
  <c r="AM391"/>
  <c r="AM392"/>
  <c r="AM393"/>
  <c r="AM394"/>
  <c r="AM395"/>
  <c r="AM396"/>
  <c r="AM397"/>
  <c r="AM398"/>
  <c r="AM399"/>
  <c r="AM400"/>
  <c r="AM401"/>
  <c r="AM402"/>
  <c r="AM403"/>
  <c r="AM404"/>
  <c r="AM405"/>
  <c r="AM406"/>
  <c r="AM407"/>
  <c r="AM408"/>
  <c r="AM409"/>
  <c r="AM410"/>
  <c r="AM411"/>
  <c r="AM412"/>
  <c r="AM413"/>
  <c r="AM414"/>
  <c r="AM415"/>
  <c r="AM416"/>
  <c r="AM417"/>
  <c r="AM418"/>
  <c r="AM419"/>
  <c r="AM420"/>
  <c r="AM421"/>
  <c r="AM422"/>
  <c r="AM423"/>
  <c r="AM372"/>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AN227"/>
  <c r="AN228"/>
  <c r="AN229"/>
  <c r="AN230"/>
  <c r="AN231"/>
  <c r="AN232"/>
  <c r="AN233"/>
  <c r="AN234"/>
  <c r="AN235"/>
  <c r="AN236"/>
  <c r="AN237"/>
  <c r="AN238"/>
  <c r="AN239"/>
  <c r="AN240"/>
  <c r="AN241"/>
  <c r="AN242"/>
  <c r="AN243"/>
  <c r="AN244"/>
  <c r="AN245"/>
  <c r="AN246"/>
  <c r="AN247"/>
  <c r="AN248"/>
  <c r="AN249"/>
  <c r="AN250"/>
  <c r="AN251"/>
  <c r="AN252"/>
  <c r="AN253"/>
  <c r="AN254"/>
  <c r="AN255"/>
  <c r="AN256"/>
  <c r="AN257"/>
  <c r="AN258"/>
  <c r="AN259"/>
  <c r="AN260"/>
  <c r="AN261"/>
  <c r="AN262"/>
  <c r="AN263"/>
  <c r="AN264"/>
  <c r="AN265"/>
  <c r="AN266"/>
  <c r="AN267"/>
  <c r="AN268"/>
  <c r="AN269"/>
  <c r="AN270"/>
  <c r="AN271"/>
  <c r="AN272"/>
  <c r="AN273"/>
  <c r="AN274"/>
  <c r="AN275"/>
  <c r="AN276"/>
  <c r="AN277"/>
  <c r="AN278"/>
  <c r="AN279"/>
  <c r="AN280"/>
  <c r="AN281"/>
  <c r="AN282"/>
  <c r="AN283"/>
  <c r="AN284"/>
  <c r="AN285"/>
  <c r="AN286"/>
  <c r="AN287"/>
  <c r="AN288"/>
  <c r="AN289"/>
  <c r="AN290"/>
  <c r="AN291"/>
  <c r="AN292"/>
  <c r="AN293"/>
  <c r="AN294"/>
  <c r="AN295"/>
  <c r="AN296"/>
  <c r="AN297"/>
  <c r="AN298"/>
  <c r="AN299"/>
  <c r="AN300"/>
  <c r="AN301"/>
  <c r="AN302"/>
  <c r="AN303"/>
  <c r="AN304"/>
  <c r="AN305"/>
  <c r="AN306"/>
  <c r="AN307"/>
  <c r="AN308"/>
  <c r="AN309"/>
  <c r="AN310"/>
  <c r="AN311"/>
  <c r="AN312"/>
  <c r="AN313"/>
  <c r="AN314"/>
  <c r="AN315"/>
  <c r="AN316"/>
  <c r="AN317"/>
  <c r="AN318"/>
  <c r="AN319"/>
  <c r="AN320"/>
  <c r="AN321"/>
  <c r="AN322"/>
  <c r="AN323"/>
  <c r="AN324"/>
  <c r="AN325"/>
  <c r="AN326"/>
  <c r="AN327"/>
  <c r="AN328"/>
  <c r="AN329"/>
  <c r="AN330"/>
  <c r="AN331"/>
  <c r="AN332"/>
  <c r="AN333"/>
  <c r="AN334"/>
  <c r="AN335"/>
  <c r="AN336"/>
  <c r="AN337"/>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146"/>
  <c r="AM147"/>
  <c r="AM148"/>
  <c r="AM149"/>
  <c r="AM150"/>
  <c r="AM151"/>
  <c r="AM152"/>
  <c r="AM153"/>
  <c r="AM154"/>
  <c r="AM155"/>
  <c r="AM156"/>
  <c r="AM157"/>
  <c r="AM158"/>
  <c r="AM159"/>
  <c r="AM160"/>
  <c r="AM161"/>
  <c r="AM162"/>
  <c r="AM163"/>
  <c r="AM164"/>
  <c r="AM165"/>
  <c r="AM166"/>
  <c r="AM167"/>
  <c r="AM168"/>
  <c r="AM169"/>
  <c r="AM170"/>
  <c r="AM171"/>
  <c r="AM172"/>
  <c r="AM173"/>
  <c r="AM174"/>
  <c r="AM175"/>
  <c r="AM176"/>
  <c r="AM177"/>
  <c r="AM178"/>
  <c r="AM179"/>
  <c r="AM180"/>
  <c r="AM181"/>
  <c r="AM182"/>
  <c r="AM183"/>
  <c r="AM184"/>
  <c r="AM185"/>
  <c r="AM186"/>
  <c r="AM187"/>
  <c r="AM188"/>
  <c r="AM189"/>
  <c r="AM190"/>
  <c r="AM191"/>
  <c r="AM192"/>
  <c r="AM193"/>
  <c r="AM194"/>
  <c r="AM195"/>
  <c r="AM196"/>
  <c r="AM197"/>
  <c r="AM198"/>
  <c r="AM199"/>
  <c r="AM200"/>
  <c r="AM201"/>
  <c r="AM202"/>
  <c r="AM203"/>
  <c r="AM204"/>
  <c r="AM205"/>
  <c r="AM206"/>
  <c r="AM207"/>
  <c r="AM208"/>
  <c r="AM209"/>
  <c r="AM210"/>
  <c r="AM211"/>
  <c r="AM212"/>
  <c r="AM213"/>
  <c r="AM214"/>
  <c r="AM215"/>
  <c r="AM216"/>
  <c r="AM217"/>
  <c r="AM218"/>
  <c r="AM219"/>
  <c r="AM220"/>
  <c r="AM221"/>
  <c r="AM222"/>
  <c r="AM223"/>
  <c r="AM224"/>
  <c r="AM225"/>
  <c r="AM226"/>
  <c r="AM227"/>
  <c r="AM228"/>
  <c r="AM229"/>
  <c r="AM230"/>
  <c r="AM231"/>
  <c r="AM232"/>
  <c r="AM233"/>
  <c r="AM234"/>
  <c r="AM235"/>
  <c r="AM236"/>
  <c r="AM237"/>
  <c r="AM238"/>
  <c r="AM239"/>
  <c r="AM240"/>
  <c r="AM241"/>
  <c r="AM242"/>
  <c r="AM243"/>
  <c r="AM244"/>
  <c r="AM245"/>
  <c r="AM246"/>
  <c r="AM247"/>
  <c r="AM248"/>
  <c r="AM249"/>
  <c r="AM250"/>
  <c r="AM251"/>
  <c r="AM252"/>
  <c r="AM253"/>
  <c r="AM254"/>
  <c r="AM255"/>
  <c r="AM256"/>
  <c r="AM257"/>
  <c r="AM258"/>
  <c r="AM259"/>
  <c r="AM260"/>
  <c r="AM261"/>
  <c r="AM262"/>
  <c r="AM263"/>
  <c r="AM264"/>
  <c r="AM265"/>
  <c r="AM266"/>
  <c r="AM267"/>
  <c r="AM268"/>
  <c r="AM269"/>
  <c r="AM270"/>
  <c r="AM271"/>
  <c r="AM272"/>
  <c r="AM273"/>
  <c r="AM274"/>
  <c r="AM275"/>
  <c r="AM276"/>
  <c r="AM277"/>
  <c r="AM278"/>
  <c r="AM279"/>
  <c r="AM280"/>
  <c r="AM281"/>
  <c r="AM282"/>
  <c r="AM283"/>
  <c r="AM284"/>
  <c r="AM285"/>
  <c r="AM286"/>
  <c r="AM287"/>
  <c r="AM288"/>
  <c r="AM289"/>
  <c r="AM290"/>
  <c r="AM291"/>
  <c r="AM292"/>
  <c r="AM293"/>
  <c r="AM294"/>
  <c r="AM295"/>
  <c r="AM296"/>
  <c r="AM297"/>
  <c r="AM298"/>
  <c r="AM299"/>
  <c r="AM300"/>
  <c r="AM301"/>
  <c r="AM302"/>
  <c r="AM303"/>
  <c r="AM304"/>
  <c r="AM305"/>
  <c r="AM306"/>
  <c r="AM307"/>
  <c r="AM308"/>
  <c r="AM309"/>
  <c r="AM310"/>
  <c r="AM311"/>
  <c r="AM312"/>
  <c r="AM313"/>
  <c r="AM314"/>
  <c r="AM315"/>
  <c r="AM316"/>
  <c r="AM317"/>
  <c r="AM318"/>
  <c r="AM319"/>
  <c r="AM320"/>
  <c r="AM321"/>
  <c r="AM322"/>
  <c r="AM323"/>
  <c r="AM324"/>
  <c r="AM325"/>
  <c r="AM326"/>
  <c r="AM327"/>
  <c r="AM328"/>
  <c r="AM329"/>
  <c r="AM330"/>
  <c r="AM331"/>
  <c r="AM332"/>
  <c r="AM333"/>
  <c r="AM334"/>
  <c r="AM335"/>
  <c r="AM336"/>
  <c r="AM337"/>
  <c r="AM338"/>
  <c r="AM339"/>
  <c r="AM340"/>
  <c r="AM341"/>
  <c r="AM342"/>
  <c r="AM343"/>
  <c r="AM344"/>
  <c r="AM345"/>
  <c r="AM346"/>
  <c r="AM347"/>
  <c r="AM348"/>
  <c r="AM349"/>
  <c r="AM350"/>
  <c r="AM351"/>
  <c r="AM352"/>
  <c r="AM353"/>
  <c r="AM354"/>
  <c r="AM355"/>
  <c r="AM356"/>
  <c r="AM357"/>
  <c r="AM358"/>
  <c r="AM359"/>
  <c r="AM360"/>
  <c r="AM361"/>
  <c r="AM362"/>
  <c r="AM363"/>
  <c r="AM364"/>
  <c r="AM365"/>
  <c r="AM366"/>
  <c r="AM367"/>
  <c r="AM368"/>
  <c r="AM369"/>
  <c r="AM370"/>
  <c r="AM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AL270"/>
  <c r="AL271"/>
  <c r="AL272"/>
  <c r="AL273"/>
  <c r="AL274"/>
  <c r="AL275"/>
  <c r="AL276"/>
  <c r="AL277"/>
  <c r="AL278"/>
  <c r="AL279"/>
  <c r="AL280"/>
  <c r="AL281"/>
  <c r="AL282"/>
  <c r="AL283"/>
  <c r="AL284"/>
  <c r="AL285"/>
  <c r="AL286"/>
  <c r="AL287"/>
  <c r="AL288"/>
  <c r="AL289"/>
  <c r="AL290"/>
  <c r="AL291"/>
  <c r="AL292"/>
  <c r="AL293"/>
  <c r="AL294"/>
  <c r="AL295"/>
  <c r="AL296"/>
  <c r="AL297"/>
  <c r="AL298"/>
  <c r="AL299"/>
  <c r="AL300"/>
  <c r="AL301"/>
  <c r="AL302"/>
  <c r="AL303"/>
  <c r="AL304"/>
  <c r="AL305"/>
  <c r="AL306"/>
  <c r="AL307"/>
  <c r="AL308"/>
  <c r="AL309"/>
  <c r="AL310"/>
  <c r="AL311"/>
  <c r="AL312"/>
  <c r="AL313"/>
  <c r="AL314"/>
  <c r="AL315"/>
  <c r="AL316"/>
  <c r="AL317"/>
  <c r="AL318"/>
  <c r="AL319"/>
  <c r="AL320"/>
  <c r="AL321"/>
  <c r="AL322"/>
  <c r="AL323"/>
  <c r="AL324"/>
  <c r="AL325"/>
  <c r="AL326"/>
  <c r="AL327"/>
  <c r="AL328"/>
  <c r="AL329"/>
  <c r="AL330"/>
  <c r="AL331"/>
  <c r="AL332"/>
  <c r="AL333"/>
  <c r="AL334"/>
  <c r="AL335"/>
  <c r="AL336"/>
  <c r="AL337"/>
  <c r="AL338"/>
  <c r="AL339"/>
  <c r="AL340"/>
  <c r="AL341"/>
  <c r="AL342"/>
  <c r="AL343"/>
  <c r="AL344"/>
  <c r="AL345"/>
  <c r="AL346"/>
  <c r="AL347"/>
  <c r="AL348"/>
  <c r="AL349"/>
  <c r="AL350"/>
  <c r="AL351"/>
  <c r="AL352"/>
  <c r="AL353"/>
  <c r="AL354"/>
  <c r="AL355"/>
  <c r="AL356"/>
  <c r="AL357"/>
  <c r="AL358"/>
  <c r="AL359"/>
  <c r="AL360"/>
  <c r="AL361"/>
  <c r="AL362"/>
  <c r="AL363"/>
  <c r="AL364"/>
  <c r="AL365"/>
  <c r="AL366"/>
  <c r="AL367"/>
  <c r="AL368"/>
  <c r="AL369"/>
  <c r="AL370"/>
  <c r="AL371"/>
  <c r="AL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K254"/>
  <c r="AK255"/>
  <c r="AK256"/>
  <c r="AK257"/>
  <c r="AK258"/>
  <c r="AK259"/>
  <c r="AK260"/>
  <c r="AK261"/>
  <c r="AK262"/>
  <c r="AK263"/>
  <c r="AK264"/>
  <c r="AK265"/>
  <c r="AK266"/>
  <c r="AK267"/>
  <c r="AK268"/>
  <c r="AK269"/>
  <c r="AK270"/>
  <c r="AK271"/>
  <c r="AK272"/>
  <c r="AK273"/>
  <c r="AK274"/>
  <c r="AK275"/>
  <c r="AK276"/>
  <c r="AK277"/>
  <c r="AK278"/>
  <c r="AK279"/>
  <c r="AK280"/>
  <c r="AK281"/>
  <c r="AK282"/>
  <c r="AK283"/>
  <c r="AK284"/>
  <c r="AK285"/>
  <c r="AK286"/>
  <c r="AK287"/>
  <c r="AK288"/>
  <c r="AK289"/>
  <c r="AK290"/>
  <c r="AK291"/>
  <c r="AK292"/>
  <c r="AK293"/>
  <c r="AK294"/>
  <c r="AK295"/>
  <c r="AK296"/>
  <c r="AK297"/>
  <c r="AK298"/>
  <c r="AK299"/>
  <c r="AK300"/>
  <c r="AK301"/>
  <c r="AK302"/>
  <c r="AK303"/>
  <c r="AK304"/>
  <c r="AK305"/>
  <c r="AK306"/>
  <c r="AK307"/>
  <c r="AK308"/>
  <c r="AK309"/>
  <c r="AK310"/>
  <c r="AK311"/>
  <c r="AK312"/>
  <c r="AK313"/>
  <c r="AK314"/>
  <c r="AK315"/>
  <c r="AK316"/>
  <c r="AK317"/>
  <c r="AK318"/>
  <c r="AK319"/>
  <c r="AK320"/>
  <c r="AK321"/>
  <c r="AK322"/>
  <c r="AK323"/>
  <c r="AK324"/>
  <c r="AK325"/>
  <c r="AK326"/>
  <c r="AK327"/>
  <c r="AK328"/>
  <c r="AK329"/>
  <c r="AK330"/>
  <c r="AK331"/>
  <c r="AK332"/>
  <c r="AK333"/>
  <c r="AK334"/>
  <c r="AK335"/>
  <c r="AK336"/>
  <c r="AK337"/>
  <c r="AK338"/>
  <c r="AK339"/>
  <c r="AK340"/>
  <c r="AK341"/>
  <c r="AK342"/>
  <c r="AK343"/>
  <c r="AK344"/>
  <c r="AK345"/>
  <c r="AK346"/>
  <c r="AK347"/>
  <c r="AK348"/>
  <c r="AK349"/>
  <c r="AK350"/>
  <c r="AK351"/>
  <c r="AK352"/>
  <c r="AK353"/>
  <c r="AK354"/>
  <c r="AK355"/>
  <c r="AK356"/>
  <c r="AK357"/>
  <c r="AK358"/>
  <c r="AK359"/>
  <c r="AK360"/>
  <c r="AK361"/>
  <c r="AK362"/>
  <c r="AK363"/>
  <c r="AK364"/>
  <c r="AK365"/>
  <c r="AK366"/>
  <c r="AK367"/>
  <c r="AK368"/>
  <c r="AK369"/>
  <c r="AK370"/>
  <c r="AK146"/>
  <c r="AJ147"/>
  <c r="AJ148"/>
  <c r="AJ149"/>
  <c r="AJ150"/>
  <c r="AJ151"/>
  <c r="AJ152"/>
  <c r="AJ153"/>
  <c r="AJ154"/>
  <c r="AJ155"/>
  <c r="AJ156"/>
  <c r="AJ157"/>
  <c r="AJ158"/>
  <c r="AJ159"/>
  <c r="AJ160"/>
  <c r="AJ161"/>
  <c r="AJ162"/>
  <c r="AJ163"/>
  <c r="AJ164"/>
  <c r="AJ165"/>
  <c r="AJ166"/>
  <c r="AJ167"/>
  <c r="AJ168"/>
  <c r="AJ169"/>
  <c r="AJ170"/>
  <c r="AJ171"/>
  <c r="AJ172"/>
  <c r="AJ173"/>
  <c r="AJ174"/>
  <c r="AJ175"/>
  <c r="AJ176"/>
  <c r="AJ177"/>
  <c r="AJ178"/>
  <c r="AJ179"/>
  <c r="AJ180"/>
  <c r="AJ181"/>
  <c r="AJ182"/>
  <c r="AJ183"/>
  <c r="AJ184"/>
  <c r="AJ185"/>
  <c r="AJ186"/>
  <c r="AJ187"/>
  <c r="AJ188"/>
  <c r="AJ189"/>
  <c r="AJ190"/>
  <c r="AJ191"/>
  <c r="AJ192"/>
  <c r="AJ193"/>
  <c r="AJ194"/>
  <c r="AJ195"/>
  <c r="AJ196"/>
  <c r="AJ197"/>
  <c r="AJ198"/>
  <c r="AJ199"/>
  <c r="AJ200"/>
  <c r="AJ201"/>
  <c r="AJ202"/>
  <c r="AJ203"/>
  <c r="AJ204"/>
  <c r="AJ205"/>
  <c r="AJ206"/>
  <c r="AJ207"/>
  <c r="AJ208"/>
  <c r="AJ209"/>
  <c r="AJ210"/>
  <c r="AJ211"/>
  <c r="AJ212"/>
  <c r="AJ213"/>
  <c r="AJ214"/>
  <c r="AJ215"/>
  <c r="AJ216"/>
  <c r="AJ217"/>
  <c r="AJ218"/>
  <c r="AJ219"/>
  <c r="AJ220"/>
  <c r="AJ221"/>
  <c r="AJ222"/>
  <c r="AJ223"/>
  <c r="AJ224"/>
  <c r="AJ225"/>
  <c r="AJ226"/>
  <c r="AJ227"/>
  <c r="AJ228"/>
  <c r="AJ229"/>
  <c r="AJ230"/>
  <c r="AJ231"/>
  <c r="AJ232"/>
  <c r="AJ233"/>
  <c r="AJ234"/>
  <c r="AJ235"/>
  <c r="AJ236"/>
  <c r="AJ237"/>
  <c r="AJ238"/>
  <c r="AJ239"/>
  <c r="AJ240"/>
  <c r="AJ241"/>
  <c r="AJ242"/>
  <c r="AJ243"/>
  <c r="AJ244"/>
  <c r="AJ245"/>
  <c r="AJ246"/>
  <c r="AJ247"/>
  <c r="AJ248"/>
  <c r="AJ249"/>
  <c r="AJ250"/>
  <c r="AJ251"/>
  <c r="AJ252"/>
  <c r="AJ253"/>
  <c r="AJ254"/>
  <c r="AJ255"/>
  <c r="AJ256"/>
  <c r="AJ257"/>
  <c r="AJ258"/>
  <c r="AJ259"/>
  <c r="AJ260"/>
  <c r="AJ261"/>
  <c r="AJ262"/>
  <c r="AJ263"/>
  <c r="AJ264"/>
  <c r="AJ265"/>
  <c r="AJ266"/>
  <c r="AJ267"/>
  <c r="AJ268"/>
  <c r="AJ269"/>
  <c r="AJ270"/>
  <c r="AJ271"/>
  <c r="AJ272"/>
  <c r="AJ273"/>
  <c r="AJ274"/>
  <c r="AJ275"/>
  <c r="AJ276"/>
  <c r="AJ277"/>
  <c r="AJ278"/>
  <c r="AJ279"/>
  <c r="AJ280"/>
  <c r="AJ281"/>
  <c r="AJ282"/>
  <c r="AJ283"/>
  <c r="AJ284"/>
  <c r="AJ285"/>
  <c r="AJ286"/>
  <c r="AJ287"/>
  <c r="AJ288"/>
  <c r="AJ289"/>
  <c r="AJ290"/>
  <c r="AJ291"/>
  <c r="AJ292"/>
  <c r="AJ293"/>
  <c r="AJ294"/>
  <c r="AJ295"/>
  <c r="AJ296"/>
  <c r="AJ297"/>
  <c r="AJ298"/>
  <c r="AJ299"/>
  <c r="AJ300"/>
  <c r="AJ301"/>
  <c r="AJ302"/>
  <c r="AJ303"/>
  <c r="AJ304"/>
  <c r="AJ305"/>
  <c r="AJ306"/>
  <c r="AJ307"/>
  <c r="AJ308"/>
  <c r="AJ309"/>
  <c r="AJ310"/>
  <c r="AJ311"/>
  <c r="AJ312"/>
  <c r="AJ313"/>
  <c r="AJ314"/>
  <c r="AJ315"/>
  <c r="AJ316"/>
  <c r="AJ317"/>
  <c r="AJ318"/>
  <c r="AJ319"/>
  <c r="AJ320"/>
  <c r="AJ321"/>
  <c r="AJ322"/>
  <c r="AJ323"/>
  <c r="AJ324"/>
  <c r="AJ325"/>
  <c r="AJ326"/>
  <c r="AJ327"/>
  <c r="AJ328"/>
  <c r="AJ329"/>
  <c r="AJ330"/>
  <c r="AJ331"/>
  <c r="AJ332"/>
  <c r="AJ333"/>
  <c r="AJ334"/>
  <c r="AJ335"/>
  <c r="AJ336"/>
  <c r="AJ337"/>
  <c r="AJ338"/>
  <c r="AJ339"/>
  <c r="AJ340"/>
  <c r="AJ341"/>
  <c r="AJ342"/>
  <c r="AJ343"/>
  <c r="AJ344"/>
  <c r="AJ345"/>
  <c r="AJ346"/>
  <c r="AJ347"/>
  <c r="AJ348"/>
  <c r="AJ349"/>
  <c r="AJ350"/>
  <c r="AJ351"/>
  <c r="AJ352"/>
  <c r="AJ353"/>
  <c r="AJ354"/>
  <c r="AJ355"/>
  <c r="AJ356"/>
  <c r="AJ357"/>
  <c r="AJ358"/>
  <c r="AJ359"/>
  <c r="AJ360"/>
  <c r="AJ361"/>
  <c r="AJ362"/>
  <c r="AJ363"/>
  <c r="AJ364"/>
  <c r="AJ365"/>
  <c r="AJ366"/>
  <c r="AJ367"/>
  <c r="AJ368"/>
  <c r="AJ369"/>
  <c r="AJ370"/>
  <c r="AJ146"/>
  <c r="AI147"/>
  <c r="AI148"/>
  <c r="AI149"/>
  <c r="AI150"/>
  <c r="AI151"/>
  <c r="AI152"/>
  <c r="AI153"/>
  <c r="AI154"/>
  <c r="AI155"/>
  <c r="AI156"/>
  <c r="AI157"/>
  <c r="AI158"/>
  <c r="AI159"/>
  <c r="AI160"/>
  <c r="AI161"/>
  <c r="AI162"/>
  <c r="AI163"/>
  <c r="AI164"/>
  <c r="AI165"/>
  <c r="AI166"/>
  <c r="AI167"/>
  <c r="AI168"/>
  <c r="AI169"/>
  <c r="AI170"/>
  <c r="AI171"/>
  <c r="AI172"/>
  <c r="AI173"/>
  <c r="AI174"/>
  <c r="AI175"/>
  <c r="AI176"/>
  <c r="AI177"/>
  <c r="AI178"/>
  <c r="AI179"/>
  <c r="AI180"/>
  <c r="AI181"/>
  <c r="AI182"/>
  <c r="AI183"/>
  <c r="AI184"/>
  <c r="AI185"/>
  <c r="AI186"/>
  <c r="AI187"/>
  <c r="AI188"/>
  <c r="AI189"/>
  <c r="AI190"/>
  <c r="AI191"/>
  <c r="AI192"/>
  <c r="AI193"/>
  <c r="AI194"/>
  <c r="AI195"/>
  <c r="AI196"/>
  <c r="AI197"/>
  <c r="AI198"/>
  <c r="AI199"/>
  <c r="AI200"/>
  <c r="AI201"/>
  <c r="AI202"/>
  <c r="AI203"/>
  <c r="AI204"/>
  <c r="AI205"/>
  <c r="AI206"/>
  <c r="AI207"/>
  <c r="AI208"/>
  <c r="AI209"/>
  <c r="AI210"/>
  <c r="AI211"/>
  <c r="AI212"/>
  <c r="AI213"/>
  <c r="AI214"/>
  <c r="AI215"/>
  <c r="AI216"/>
  <c r="AI217"/>
  <c r="AI218"/>
  <c r="AI219"/>
  <c r="AI220"/>
  <c r="AI221"/>
  <c r="AI222"/>
  <c r="AI223"/>
  <c r="AI224"/>
  <c r="AI225"/>
  <c r="AI226"/>
  <c r="AI227"/>
  <c r="AI228"/>
  <c r="AI229"/>
  <c r="AI230"/>
  <c r="AI231"/>
  <c r="AI232"/>
  <c r="AI233"/>
  <c r="AI234"/>
  <c r="AI235"/>
  <c r="AI236"/>
  <c r="AI237"/>
  <c r="AI238"/>
  <c r="AI239"/>
  <c r="AI240"/>
  <c r="AI241"/>
  <c r="AI242"/>
  <c r="AI243"/>
  <c r="AI244"/>
  <c r="AI245"/>
  <c r="AI246"/>
  <c r="AI247"/>
  <c r="AI248"/>
  <c r="AI249"/>
  <c r="AI250"/>
  <c r="AI251"/>
  <c r="AI252"/>
  <c r="AI253"/>
  <c r="AI254"/>
  <c r="AI255"/>
  <c r="AI256"/>
  <c r="AI257"/>
  <c r="AI258"/>
  <c r="AI259"/>
  <c r="AI260"/>
  <c r="AI261"/>
  <c r="AI262"/>
  <c r="AI263"/>
  <c r="AI264"/>
  <c r="AI265"/>
  <c r="AI266"/>
  <c r="AI267"/>
  <c r="AI268"/>
  <c r="AI269"/>
  <c r="AI270"/>
  <c r="AI271"/>
  <c r="AI272"/>
  <c r="AI273"/>
  <c r="AI274"/>
  <c r="AI275"/>
  <c r="AI276"/>
  <c r="AI277"/>
  <c r="AI278"/>
  <c r="AI279"/>
  <c r="AI280"/>
  <c r="AI281"/>
  <c r="AI282"/>
  <c r="AI283"/>
  <c r="AI284"/>
  <c r="AI285"/>
  <c r="AI286"/>
  <c r="AI287"/>
  <c r="AI288"/>
  <c r="AI289"/>
  <c r="AI290"/>
  <c r="AI291"/>
  <c r="AI292"/>
  <c r="AI293"/>
  <c r="AI294"/>
  <c r="AI295"/>
  <c r="AI296"/>
  <c r="AI297"/>
  <c r="AI298"/>
  <c r="AI299"/>
  <c r="AI300"/>
  <c r="AI301"/>
  <c r="AI302"/>
  <c r="AI303"/>
  <c r="AI304"/>
  <c r="AI305"/>
  <c r="AI306"/>
  <c r="AI307"/>
  <c r="AI308"/>
  <c r="AI309"/>
  <c r="AI310"/>
  <c r="AI311"/>
  <c r="AI312"/>
  <c r="AI313"/>
  <c r="AI314"/>
  <c r="AI315"/>
  <c r="AI316"/>
  <c r="AI317"/>
  <c r="AI318"/>
  <c r="AI319"/>
  <c r="AI320"/>
  <c r="AI321"/>
  <c r="AI322"/>
  <c r="AI323"/>
  <c r="AI324"/>
  <c r="AI325"/>
  <c r="AI326"/>
  <c r="AI327"/>
  <c r="AI328"/>
  <c r="AI329"/>
  <c r="AI330"/>
  <c r="AI331"/>
  <c r="AI332"/>
  <c r="AI333"/>
  <c r="AI334"/>
  <c r="AI335"/>
  <c r="AI336"/>
  <c r="AI337"/>
  <c r="AI338"/>
  <c r="AI339"/>
  <c r="AI340"/>
  <c r="AI341"/>
  <c r="AI342"/>
  <c r="AI343"/>
  <c r="AI344"/>
  <c r="AI345"/>
  <c r="AI346"/>
  <c r="AI347"/>
  <c r="AI348"/>
  <c r="AI349"/>
  <c r="AI350"/>
  <c r="AI351"/>
  <c r="AI352"/>
  <c r="AI353"/>
  <c r="AI354"/>
  <c r="AI355"/>
  <c r="AI356"/>
  <c r="AI357"/>
  <c r="AI358"/>
  <c r="AI359"/>
  <c r="AI360"/>
  <c r="AI361"/>
  <c r="AI362"/>
  <c r="AI363"/>
  <c r="AI364"/>
  <c r="AI365"/>
  <c r="AI366"/>
  <c r="AI367"/>
  <c r="AI368"/>
  <c r="AI369"/>
  <c r="AI370"/>
  <c r="AI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146"/>
  <c r="AG147"/>
  <c r="AG148"/>
  <c r="AG149"/>
  <c r="AG150"/>
  <c r="AG151"/>
  <c r="AG152"/>
  <c r="AG153"/>
  <c r="AG154"/>
  <c r="AG155"/>
  <c r="AG156"/>
  <c r="AG157"/>
  <c r="AG158"/>
  <c r="AG159"/>
  <c r="AG160"/>
  <c r="AG161"/>
  <c r="AG162"/>
  <c r="AG163"/>
  <c r="AG164"/>
  <c r="AG165"/>
  <c r="AG166"/>
  <c r="AG167"/>
  <c r="AG168"/>
  <c r="AG169"/>
  <c r="AG170"/>
  <c r="AG171"/>
  <c r="AG172"/>
  <c r="AG173"/>
  <c r="AG174"/>
  <c r="AG175"/>
  <c r="AG176"/>
  <c r="AG177"/>
  <c r="AG178"/>
  <c r="AG179"/>
  <c r="AG180"/>
  <c r="AG181"/>
  <c r="AG182"/>
  <c r="AG183"/>
  <c r="AG184"/>
  <c r="AG185"/>
  <c r="AG186"/>
  <c r="AG187"/>
  <c r="AG188"/>
  <c r="AG189"/>
  <c r="AG190"/>
  <c r="AG191"/>
  <c r="AG192"/>
  <c r="AG193"/>
  <c r="AG194"/>
  <c r="AG195"/>
  <c r="AG196"/>
  <c r="AG197"/>
  <c r="AG198"/>
  <c r="AG199"/>
  <c r="AG200"/>
  <c r="AG201"/>
  <c r="AG202"/>
  <c r="AG203"/>
  <c r="AG204"/>
  <c r="AG205"/>
  <c r="AG206"/>
  <c r="AG207"/>
  <c r="AG208"/>
  <c r="AG209"/>
  <c r="AG210"/>
  <c r="AG211"/>
  <c r="AG212"/>
  <c r="AG213"/>
  <c r="AG214"/>
  <c r="AG215"/>
  <c r="AG216"/>
  <c r="AG217"/>
  <c r="AG218"/>
  <c r="AG219"/>
  <c r="AG220"/>
  <c r="AG221"/>
  <c r="AG222"/>
  <c r="AG223"/>
  <c r="AG224"/>
  <c r="AG225"/>
  <c r="AG226"/>
  <c r="AG227"/>
  <c r="AG228"/>
  <c r="AG229"/>
  <c r="AG230"/>
  <c r="AG231"/>
  <c r="AG232"/>
  <c r="AG233"/>
  <c r="AG234"/>
  <c r="AG235"/>
  <c r="AG236"/>
  <c r="AG237"/>
  <c r="AG238"/>
  <c r="AG239"/>
  <c r="AG240"/>
  <c r="AG241"/>
  <c r="AG242"/>
  <c r="AG243"/>
  <c r="AG244"/>
  <c r="AG245"/>
  <c r="AG246"/>
  <c r="AG247"/>
  <c r="AG248"/>
  <c r="AG249"/>
  <c r="AG250"/>
  <c r="AG251"/>
  <c r="AG252"/>
  <c r="AG253"/>
  <c r="AG254"/>
  <c r="AG255"/>
  <c r="AG256"/>
  <c r="AG257"/>
  <c r="AG258"/>
  <c r="AG259"/>
  <c r="AG260"/>
  <c r="AG261"/>
  <c r="AG262"/>
  <c r="AG263"/>
  <c r="AG264"/>
  <c r="AG265"/>
  <c r="AG266"/>
  <c r="AG267"/>
  <c r="AG268"/>
  <c r="AG269"/>
  <c r="AG270"/>
  <c r="AG271"/>
  <c r="AG272"/>
  <c r="AG273"/>
  <c r="AG274"/>
  <c r="AG275"/>
  <c r="AG276"/>
  <c r="AG277"/>
  <c r="AG278"/>
  <c r="AG279"/>
  <c r="AG280"/>
  <c r="AG281"/>
  <c r="AG282"/>
  <c r="AG283"/>
  <c r="AG284"/>
  <c r="AG285"/>
  <c r="AG286"/>
  <c r="AG287"/>
  <c r="AG288"/>
  <c r="AG289"/>
  <c r="AG290"/>
  <c r="AG291"/>
  <c r="AG292"/>
  <c r="AG293"/>
  <c r="AG294"/>
  <c r="AG295"/>
  <c r="AG296"/>
  <c r="AG297"/>
  <c r="AG298"/>
  <c r="AG299"/>
  <c r="AG300"/>
  <c r="AG301"/>
  <c r="AG302"/>
  <c r="AG303"/>
  <c r="AG304"/>
  <c r="AG305"/>
  <c r="AG306"/>
  <c r="AG307"/>
  <c r="AG308"/>
  <c r="AG309"/>
  <c r="AG310"/>
  <c r="AG311"/>
  <c r="AG312"/>
  <c r="AG313"/>
  <c r="AG314"/>
  <c r="AG315"/>
  <c r="AG316"/>
  <c r="AG317"/>
  <c r="AG318"/>
  <c r="AG319"/>
  <c r="AG320"/>
  <c r="AG321"/>
  <c r="AG322"/>
  <c r="AG323"/>
  <c r="AG324"/>
  <c r="AG325"/>
  <c r="AG326"/>
  <c r="AG327"/>
  <c r="AG328"/>
  <c r="AG329"/>
  <c r="AG330"/>
  <c r="AG331"/>
  <c r="AG332"/>
  <c r="AG333"/>
  <c r="AG334"/>
  <c r="AG335"/>
  <c r="AG336"/>
  <c r="AG337"/>
  <c r="AG338"/>
  <c r="AG339"/>
  <c r="AG340"/>
  <c r="AG341"/>
  <c r="AG342"/>
  <c r="AG343"/>
  <c r="AG344"/>
  <c r="AG345"/>
  <c r="AG346"/>
  <c r="AG347"/>
  <c r="AG348"/>
  <c r="AG349"/>
  <c r="AG350"/>
  <c r="AG351"/>
  <c r="AG352"/>
  <c r="AG353"/>
  <c r="AG354"/>
  <c r="AG355"/>
  <c r="AG356"/>
  <c r="AG357"/>
  <c r="AG358"/>
  <c r="AG359"/>
  <c r="AG360"/>
  <c r="AG361"/>
  <c r="AG362"/>
  <c r="AG363"/>
  <c r="AG364"/>
  <c r="AG365"/>
  <c r="AG366"/>
  <c r="AG367"/>
  <c r="AG368"/>
  <c r="AG369"/>
  <c r="AG370"/>
  <c r="AG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69"/>
  <c r="AF270"/>
  <c r="AF271"/>
  <c r="AF272"/>
  <c r="AF273"/>
  <c r="AF274"/>
  <c r="AF275"/>
  <c r="AF276"/>
  <c r="AF277"/>
  <c r="AF278"/>
  <c r="AF279"/>
  <c r="AF280"/>
  <c r="AF281"/>
  <c r="AF282"/>
  <c r="AF283"/>
  <c r="AF284"/>
  <c r="AF285"/>
  <c r="AF286"/>
  <c r="AF287"/>
  <c r="AF288"/>
  <c r="AF289"/>
  <c r="AF290"/>
  <c r="AF291"/>
  <c r="AF292"/>
  <c r="AF293"/>
  <c r="AF294"/>
  <c r="AF295"/>
  <c r="AF296"/>
  <c r="AF297"/>
  <c r="AF298"/>
  <c r="AF299"/>
  <c r="AF300"/>
  <c r="AF301"/>
  <c r="AF302"/>
  <c r="AF303"/>
  <c r="AF304"/>
  <c r="AF305"/>
  <c r="AF306"/>
  <c r="AF307"/>
  <c r="AF308"/>
  <c r="AF309"/>
  <c r="AF310"/>
  <c r="AF311"/>
  <c r="AF312"/>
  <c r="AF313"/>
  <c r="AF314"/>
  <c r="AF315"/>
  <c r="AF316"/>
  <c r="AF317"/>
  <c r="AF318"/>
  <c r="AF319"/>
  <c r="AF320"/>
  <c r="AF321"/>
  <c r="AF322"/>
  <c r="AF323"/>
  <c r="AF324"/>
  <c r="AF325"/>
  <c r="AF326"/>
  <c r="AF327"/>
  <c r="AF328"/>
  <c r="AF329"/>
  <c r="AF330"/>
  <c r="AF331"/>
  <c r="AF332"/>
  <c r="AF333"/>
  <c r="AF334"/>
  <c r="AF335"/>
  <c r="AF336"/>
  <c r="AF337"/>
  <c r="AF338"/>
  <c r="AF339"/>
  <c r="AF340"/>
  <c r="AF341"/>
  <c r="AF342"/>
  <c r="AF343"/>
  <c r="AF344"/>
  <c r="AF345"/>
  <c r="AF346"/>
  <c r="AF347"/>
  <c r="AF348"/>
  <c r="AF349"/>
  <c r="AF350"/>
  <c r="AF351"/>
  <c r="AF352"/>
  <c r="AF353"/>
  <c r="AF354"/>
  <c r="AF355"/>
  <c r="AF356"/>
  <c r="AF357"/>
  <c r="AF358"/>
  <c r="AF359"/>
  <c r="AF360"/>
  <c r="AF361"/>
  <c r="AF362"/>
  <c r="AF363"/>
  <c r="AF364"/>
  <c r="AF365"/>
  <c r="AF366"/>
  <c r="AF367"/>
  <c r="AF368"/>
  <c r="AF369"/>
  <c r="AF370"/>
  <c r="AF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D189"/>
  <c r="AD190"/>
  <c r="AD191"/>
  <c r="AD192"/>
  <c r="AD193"/>
  <c r="AD194"/>
  <c r="AD195"/>
  <c r="AD196"/>
  <c r="AD197"/>
  <c r="AD198"/>
  <c r="AD199"/>
  <c r="AD200"/>
  <c r="AD201"/>
  <c r="AD202"/>
  <c r="AD203"/>
  <c r="AD204"/>
  <c r="AD205"/>
  <c r="AD206"/>
  <c r="AD207"/>
  <c r="AD208"/>
  <c r="AD209"/>
  <c r="AD210"/>
  <c r="AD211"/>
  <c r="AD212"/>
  <c r="AD213"/>
  <c r="AD214"/>
  <c r="AD215"/>
  <c r="AD216"/>
  <c r="AD217"/>
  <c r="AD218"/>
  <c r="AD219"/>
  <c r="AD220"/>
  <c r="AD221"/>
  <c r="AD222"/>
  <c r="AD223"/>
  <c r="AD224"/>
  <c r="AD225"/>
  <c r="AD226"/>
  <c r="AD227"/>
  <c r="AD228"/>
  <c r="AD229"/>
  <c r="AD230"/>
  <c r="AD231"/>
  <c r="AD232"/>
  <c r="AD233"/>
  <c r="AD234"/>
  <c r="AD235"/>
  <c r="AD236"/>
  <c r="AD237"/>
  <c r="AD238"/>
  <c r="AD239"/>
  <c r="AD240"/>
  <c r="AD241"/>
  <c r="AD242"/>
  <c r="AD243"/>
  <c r="AD244"/>
  <c r="AD245"/>
  <c r="AD246"/>
  <c r="AD247"/>
  <c r="AD248"/>
  <c r="AD249"/>
  <c r="AD250"/>
  <c r="AD251"/>
  <c r="AD252"/>
  <c r="AD253"/>
  <c r="AD254"/>
  <c r="AD255"/>
  <c r="AD256"/>
  <c r="AD257"/>
  <c r="AD258"/>
  <c r="AD259"/>
  <c r="AD260"/>
  <c r="AD261"/>
  <c r="AD262"/>
  <c r="AD263"/>
  <c r="AD264"/>
  <c r="AD265"/>
  <c r="AD266"/>
  <c r="AD267"/>
  <c r="AD268"/>
  <c r="AD269"/>
  <c r="AD270"/>
  <c r="AD271"/>
  <c r="AD272"/>
  <c r="AD273"/>
  <c r="AD274"/>
  <c r="AD275"/>
  <c r="AD276"/>
  <c r="AD277"/>
  <c r="AD278"/>
  <c r="AD279"/>
  <c r="AD280"/>
  <c r="AD281"/>
  <c r="AD282"/>
  <c r="AD283"/>
  <c r="AD284"/>
  <c r="AD285"/>
  <c r="AD286"/>
  <c r="AD287"/>
  <c r="AD288"/>
  <c r="AD289"/>
  <c r="AD290"/>
  <c r="AD291"/>
  <c r="AD292"/>
  <c r="AD293"/>
  <c r="AD294"/>
  <c r="AD295"/>
  <c r="AD296"/>
  <c r="AD297"/>
  <c r="AD298"/>
  <c r="AD299"/>
  <c r="AD300"/>
  <c r="AD301"/>
  <c r="AD302"/>
  <c r="AD303"/>
  <c r="AD304"/>
  <c r="AD305"/>
  <c r="AD306"/>
  <c r="AD307"/>
  <c r="AD308"/>
  <c r="AD309"/>
  <c r="AD310"/>
  <c r="AD311"/>
  <c r="AD312"/>
  <c r="AD313"/>
  <c r="AD314"/>
  <c r="AD315"/>
  <c r="AD316"/>
  <c r="AD317"/>
  <c r="AD318"/>
  <c r="AD319"/>
  <c r="AD320"/>
  <c r="AD321"/>
  <c r="AD322"/>
  <c r="AD323"/>
  <c r="AD324"/>
  <c r="AD325"/>
  <c r="AD326"/>
  <c r="AD327"/>
  <c r="AD328"/>
  <c r="AD329"/>
  <c r="AD330"/>
  <c r="AD331"/>
  <c r="AD332"/>
  <c r="AD333"/>
  <c r="AD334"/>
  <c r="AD335"/>
  <c r="AD336"/>
  <c r="AD337"/>
  <c r="AD338"/>
  <c r="AD339"/>
  <c r="AD340"/>
  <c r="AD341"/>
  <c r="AD342"/>
  <c r="AD343"/>
  <c r="AD344"/>
  <c r="AD345"/>
  <c r="AD346"/>
  <c r="AD347"/>
  <c r="AD348"/>
  <c r="AD349"/>
  <c r="AD350"/>
  <c r="AD351"/>
  <c r="AD352"/>
  <c r="AD353"/>
  <c r="AD354"/>
  <c r="AD355"/>
  <c r="AD356"/>
  <c r="AD357"/>
  <c r="AD358"/>
  <c r="AD359"/>
  <c r="AD360"/>
  <c r="AD361"/>
  <c r="AD362"/>
  <c r="AD363"/>
  <c r="AD364"/>
  <c r="AD365"/>
  <c r="AD366"/>
  <c r="AD367"/>
  <c r="AD368"/>
  <c r="AD369"/>
  <c r="AD370"/>
  <c r="AD146"/>
  <c r="AC146"/>
  <c r="AC147" s="1"/>
  <c r="AC148" s="1"/>
  <c r="AC149" s="1"/>
  <c r="AC150" s="1"/>
  <c r="AC151" s="1"/>
  <c r="AC152" s="1"/>
  <c r="AC153" s="1"/>
  <c r="AC154" s="1"/>
  <c r="AC155" s="1"/>
  <c r="AC156" s="1"/>
  <c r="AC157" s="1"/>
  <c r="AC158" s="1"/>
  <c r="AC159" s="1"/>
  <c r="AC160" s="1"/>
  <c r="AC161" s="1"/>
  <c r="AC162" s="1"/>
  <c r="AC163" s="1"/>
  <c r="AC164" s="1"/>
  <c r="AC165" s="1"/>
  <c r="AC166" s="1"/>
  <c r="AC167" s="1"/>
  <c r="AC168" s="1"/>
  <c r="AC169" s="1"/>
  <c r="AC170" s="1"/>
  <c r="AC171" s="1"/>
  <c r="AC172" s="1"/>
  <c r="AC173" s="1"/>
  <c r="AC174" s="1"/>
  <c r="AC175" s="1"/>
  <c r="AC176" s="1"/>
  <c r="AC177" s="1"/>
  <c r="AC178" s="1"/>
  <c r="AC179" s="1"/>
  <c r="AC180" s="1"/>
  <c r="AC181" s="1"/>
  <c r="AC182" s="1"/>
  <c r="AC183" s="1"/>
  <c r="AC184" s="1"/>
  <c r="AC185" s="1"/>
  <c r="AC186" s="1"/>
  <c r="AC187" s="1"/>
  <c r="AC188" s="1"/>
  <c r="AC189" s="1"/>
  <c r="AC190" s="1"/>
  <c r="AC191" s="1"/>
  <c r="AC192" s="1"/>
  <c r="AC193" s="1"/>
  <c r="AC194" s="1"/>
  <c r="AC195" s="1"/>
  <c r="AC196" s="1"/>
  <c r="AC197" s="1"/>
  <c r="AC198" s="1"/>
  <c r="AC199" s="1"/>
  <c r="AC200" s="1"/>
  <c r="AC201" s="1"/>
  <c r="AC202" s="1"/>
  <c r="AC203" s="1"/>
  <c r="AC204" s="1"/>
  <c r="AC205" s="1"/>
  <c r="AC206" s="1"/>
  <c r="AC207" s="1"/>
  <c r="AC208" s="1"/>
  <c r="AC209" s="1"/>
  <c r="AC210" s="1"/>
  <c r="AC211" s="1"/>
  <c r="AC212" s="1"/>
  <c r="AC213" s="1"/>
  <c r="AC214" s="1"/>
  <c r="AC215" s="1"/>
  <c r="AC216" s="1"/>
  <c r="AC217" s="1"/>
  <c r="AC218" s="1"/>
  <c r="AC219" s="1"/>
  <c r="AC220" s="1"/>
  <c r="AC221" s="1"/>
  <c r="AC222" s="1"/>
  <c r="AC223" s="1"/>
  <c r="AC224" s="1"/>
  <c r="AC225" s="1"/>
  <c r="AC226" s="1"/>
  <c r="AC227" s="1"/>
  <c r="AC228" s="1"/>
  <c r="AC229" s="1"/>
  <c r="AC230" s="1"/>
  <c r="AC231" s="1"/>
  <c r="AC232" s="1"/>
  <c r="AC233" s="1"/>
  <c r="AC234" s="1"/>
  <c r="AC235" s="1"/>
  <c r="AC236" s="1"/>
  <c r="AC237" s="1"/>
  <c r="AC238" s="1"/>
  <c r="AC239" s="1"/>
  <c r="AC240" s="1"/>
  <c r="AC241" s="1"/>
  <c r="AC242" s="1"/>
  <c r="AC243" s="1"/>
  <c r="AC244" s="1"/>
  <c r="AC245" s="1"/>
  <c r="AC246" s="1"/>
  <c r="AC247" s="1"/>
  <c r="AC248" s="1"/>
  <c r="AC249" s="1"/>
  <c r="AC250" s="1"/>
  <c r="AC251" s="1"/>
  <c r="AC252" s="1"/>
  <c r="AC253" s="1"/>
  <c r="AC254" s="1"/>
  <c r="AC255" s="1"/>
  <c r="AC256" s="1"/>
  <c r="AC257" s="1"/>
  <c r="AC258" s="1"/>
  <c r="AC259" s="1"/>
  <c r="AC260" s="1"/>
  <c r="AC261" s="1"/>
  <c r="AC262" s="1"/>
  <c r="AC263" s="1"/>
  <c r="AC264" s="1"/>
  <c r="AC265" s="1"/>
  <c r="AC266" s="1"/>
  <c r="AC267" s="1"/>
  <c r="AC268" s="1"/>
  <c r="AC269" s="1"/>
  <c r="AC270" s="1"/>
  <c r="AC271" s="1"/>
  <c r="AC272" s="1"/>
  <c r="AC273" s="1"/>
  <c r="AC274" s="1"/>
  <c r="AC275" s="1"/>
  <c r="AC276" s="1"/>
  <c r="AC277" s="1"/>
  <c r="AC278" s="1"/>
  <c r="AC279" s="1"/>
  <c r="AC280" s="1"/>
  <c r="AC281" s="1"/>
  <c r="AC282" s="1"/>
  <c r="AC283" s="1"/>
  <c r="AC284" s="1"/>
  <c r="AC285" s="1"/>
  <c r="AC286" s="1"/>
  <c r="AC287" s="1"/>
  <c r="AC288" s="1"/>
  <c r="AC289" s="1"/>
  <c r="AC290" s="1"/>
  <c r="AC291" s="1"/>
  <c r="AC292" s="1"/>
  <c r="AC293" s="1"/>
  <c r="AC294" s="1"/>
  <c r="AC295" s="1"/>
  <c r="AC296" s="1"/>
  <c r="AC297" s="1"/>
  <c r="AC298" s="1"/>
  <c r="AC299" s="1"/>
  <c r="AC300" s="1"/>
  <c r="AC301" s="1"/>
  <c r="AC302" s="1"/>
  <c r="AC303" s="1"/>
  <c r="AC304" s="1"/>
  <c r="AC305" s="1"/>
  <c r="AC306" s="1"/>
  <c r="AC307" s="1"/>
  <c r="AC308" s="1"/>
  <c r="AC309" s="1"/>
  <c r="AC310" s="1"/>
  <c r="AC311" s="1"/>
  <c r="AC312" s="1"/>
  <c r="AC313" s="1"/>
  <c r="AC314" s="1"/>
  <c r="AC315" s="1"/>
  <c r="AC316" s="1"/>
  <c r="AC317" s="1"/>
  <c r="AC318" s="1"/>
  <c r="AC319" s="1"/>
  <c r="AC320" s="1"/>
  <c r="AC321" s="1"/>
  <c r="AC322" s="1"/>
  <c r="AC323" s="1"/>
  <c r="AC324" s="1"/>
  <c r="AC325" s="1"/>
  <c r="AC326" s="1"/>
  <c r="AC327" s="1"/>
  <c r="AC328" s="1"/>
  <c r="AC329" s="1"/>
  <c r="AC330" s="1"/>
  <c r="AC331" s="1"/>
  <c r="AC332" s="1"/>
  <c r="AC333" s="1"/>
  <c r="AC334" s="1"/>
  <c r="AC335" s="1"/>
  <c r="AC336" s="1"/>
  <c r="AC337" s="1"/>
  <c r="AC338" s="1"/>
  <c r="AC339" s="1"/>
  <c r="AC340" s="1"/>
  <c r="AC341" s="1"/>
  <c r="AC342" s="1"/>
  <c r="AC343" s="1"/>
  <c r="AC344" s="1"/>
  <c r="AC345" s="1"/>
  <c r="AC346" s="1"/>
  <c r="AC347" s="1"/>
  <c r="AC348" s="1"/>
  <c r="AC349" s="1"/>
  <c r="AC350" s="1"/>
  <c r="AC351" s="1"/>
  <c r="AC352" s="1"/>
  <c r="AC353" s="1"/>
  <c r="AC354" s="1"/>
  <c r="AC355" s="1"/>
  <c r="AC356" s="1"/>
  <c r="AC357" s="1"/>
  <c r="AC358" s="1"/>
  <c r="AC359" s="1"/>
  <c r="AC360" s="1"/>
  <c r="AC361" s="1"/>
  <c r="AC362" s="1"/>
  <c r="AC363" s="1"/>
  <c r="AC364" s="1"/>
  <c r="AC365" s="1"/>
  <c r="AC366" s="1"/>
  <c r="AC367" s="1"/>
  <c r="AC368" s="1"/>
  <c r="AC369" s="1"/>
  <c r="AC370" s="1"/>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2"/>
  <c r="AB183"/>
  <c r="AB184"/>
  <c r="AB185"/>
  <c r="AB186"/>
  <c r="AB187"/>
  <c r="AB188"/>
  <c r="AB189"/>
  <c r="AB190"/>
  <c r="AB191"/>
  <c r="AB192"/>
  <c r="AB193"/>
  <c r="AB194"/>
  <c r="AB195"/>
  <c r="AB196"/>
  <c r="AB197"/>
  <c r="AB198"/>
  <c r="AB199"/>
  <c r="AB200"/>
  <c r="AB201"/>
  <c r="AB202"/>
  <c r="AB203"/>
  <c r="AB204"/>
  <c r="AB205"/>
  <c r="AB206"/>
  <c r="AB207"/>
  <c r="AB208"/>
  <c r="AB209"/>
  <c r="AB210"/>
  <c r="AB211"/>
  <c r="AB212"/>
  <c r="AB213"/>
  <c r="AB214"/>
  <c r="AB215"/>
  <c r="AB216"/>
  <c r="AB217"/>
  <c r="AB218"/>
  <c r="AB219"/>
  <c r="AB220"/>
  <c r="AB221"/>
  <c r="AB222"/>
  <c r="AB223"/>
  <c r="AB224"/>
  <c r="AB225"/>
  <c r="AB226"/>
  <c r="AB227"/>
  <c r="AB228"/>
  <c r="AB229"/>
  <c r="AB230"/>
  <c r="AB231"/>
  <c r="AB232"/>
  <c r="AB233"/>
  <c r="AB234"/>
  <c r="AB235"/>
  <c r="AB236"/>
  <c r="AB237"/>
  <c r="AB238"/>
  <c r="AB239"/>
  <c r="AB240"/>
  <c r="AB241"/>
  <c r="AB242"/>
  <c r="AB243"/>
  <c r="AB244"/>
  <c r="AB245"/>
  <c r="AB246"/>
  <c r="AB247"/>
  <c r="AB248"/>
  <c r="AB249"/>
  <c r="AB250"/>
  <c r="AB251"/>
  <c r="AB252"/>
  <c r="AB253"/>
  <c r="AB254"/>
  <c r="AB255"/>
  <c r="AB256"/>
  <c r="AB257"/>
  <c r="AB258"/>
  <c r="AB259"/>
  <c r="AB260"/>
  <c r="AB261"/>
  <c r="AB262"/>
  <c r="AB263"/>
  <c r="AB264"/>
  <c r="AB265"/>
  <c r="AB266"/>
  <c r="AB267"/>
  <c r="AB268"/>
  <c r="AB269"/>
  <c r="AB270"/>
  <c r="AB271"/>
  <c r="AB272"/>
  <c r="AB273"/>
  <c r="AB274"/>
  <c r="AB275"/>
  <c r="AB276"/>
  <c r="AB277"/>
  <c r="AB278"/>
  <c r="AB279"/>
  <c r="AB280"/>
  <c r="AB281"/>
  <c r="AB282"/>
  <c r="AB283"/>
  <c r="AB284"/>
  <c r="AB285"/>
  <c r="AB286"/>
  <c r="AB287"/>
  <c r="AB288"/>
  <c r="AB289"/>
  <c r="AB290"/>
  <c r="AB291"/>
  <c r="AB292"/>
  <c r="AB293"/>
  <c r="AB294"/>
  <c r="AB295"/>
  <c r="AB296"/>
  <c r="AB297"/>
  <c r="AB298"/>
  <c r="AB299"/>
  <c r="AB300"/>
  <c r="AB301"/>
  <c r="AB302"/>
  <c r="AB303"/>
  <c r="AB304"/>
  <c r="AB305"/>
  <c r="AB306"/>
  <c r="AB307"/>
  <c r="AB308"/>
  <c r="AB309"/>
  <c r="AB310"/>
  <c r="AB311"/>
  <c r="AB312"/>
  <c r="AB313"/>
  <c r="AB314"/>
  <c r="AB315"/>
  <c r="AB316"/>
  <c r="AB317"/>
  <c r="AB318"/>
  <c r="AB319"/>
  <c r="AB320"/>
  <c r="AB321"/>
  <c r="AB322"/>
  <c r="AB323"/>
  <c r="AB324"/>
  <c r="AB325"/>
  <c r="AB326"/>
  <c r="AB327"/>
  <c r="AB328"/>
  <c r="AB329"/>
  <c r="AB330"/>
  <c r="AB331"/>
  <c r="AB332"/>
  <c r="AB333"/>
  <c r="AB334"/>
  <c r="AB335"/>
  <c r="AB336"/>
  <c r="AB337"/>
  <c r="AB338"/>
  <c r="AB339"/>
  <c r="AB340"/>
  <c r="AB341"/>
  <c r="AB342"/>
  <c r="AB343"/>
  <c r="AB344"/>
  <c r="AB345"/>
  <c r="AB346"/>
  <c r="AB347"/>
  <c r="AB348"/>
  <c r="AB349"/>
  <c r="AB350"/>
  <c r="AB351"/>
  <c r="AB352"/>
  <c r="AB353"/>
  <c r="AB354"/>
  <c r="AB355"/>
  <c r="AB356"/>
  <c r="AB357"/>
  <c r="AB358"/>
  <c r="AB359"/>
  <c r="AB360"/>
  <c r="AB361"/>
  <c r="AB362"/>
  <c r="AB363"/>
  <c r="AB364"/>
  <c r="AB365"/>
  <c r="AB366"/>
  <c r="AB367"/>
  <c r="AB368"/>
  <c r="AB369"/>
  <c r="AB370"/>
  <c r="AB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3"/>
  <c r="AA254"/>
  <c r="AA255"/>
  <c r="AA256"/>
  <c r="AA257"/>
  <c r="AA258"/>
  <c r="AA259"/>
  <c r="AA260"/>
  <c r="AA261"/>
  <c r="AA262"/>
  <c r="AA263"/>
  <c r="AA264"/>
  <c r="AA265"/>
  <c r="AA266"/>
  <c r="AA267"/>
  <c r="AA268"/>
  <c r="AA269"/>
  <c r="AA270"/>
  <c r="AA271"/>
  <c r="AA272"/>
  <c r="AA273"/>
  <c r="AA274"/>
  <c r="AA275"/>
  <c r="AA276"/>
  <c r="AA277"/>
  <c r="AA278"/>
  <c r="AA279"/>
  <c r="AA280"/>
  <c r="AA281"/>
  <c r="AA282"/>
  <c r="AA283"/>
  <c r="AA284"/>
  <c r="AA285"/>
  <c r="AA286"/>
  <c r="AA287"/>
  <c r="AA288"/>
  <c r="AA289"/>
  <c r="AA290"/>
  <c r="AA291"/>
  <c r="AA292"/>
  <c r="AA293"/>
  <c r="AA294"/>
  <c r="AA295"/>
  <c r="AA296"/>
  <c r="AA297"/>
  <c r="AA298"/>
  <c r="AA299"/>
  <c r="AA300"/>
  <c r="AA301"/>
  <c r="AA302"/>
  <c r="AA303"/>
  <c r="AA304"/>
  <c r="AA305"/>
  <c r="AA306"/>
  <c r="AA307"/>
  <c r="AA308"/>
  <c r="AA309"/>
  <c r="AA310"/>
  <c r="AA311"/>
  <c r="AA312"/>
  <c r="AA313"/>
  <c r="AA314"/>
  <c r="AA315"/>
  <c r="AA316"/>
  <c r="AA317"/>
  <c r="AA318"/>
  <c r="AA319"/>
  <c r="AA320"/>
  <c r="AA321"/>
  <c r="AA322"/>
  <c r="AA323"/>
  <c r="AA324"/>
  <c r="AA325"/>
  <c r="AA326"/>
  <c r="AA327"/>
  <c r="AA328"/>
  <c r="AA329"/>
  <c r="AA330"/>
  <c r="AA331"/>
  <c r="AA332"/>
  <c r="AA333"/>
  <c r="AA334"/>
  <c r="AA335"/>
  <c r="AA336"/>
  <c r="AA337"/>
  <c r="AA338"/>
  <c r="AA339"/>
  <c r="AA340"/>
  <c r="AA341"/>
  <c r="AA342"/>
  <c r="AA343"/>
  <c r="AA344"/>
  <c r="AA345"/>
  <c r="AA346"/>
  <c r="AA347"/>
  <c r="AA348"/>
  <c r="AA349"/>
  <c r="AA350"/>
  <c r="AA351"/>
  <c r="AA352"/>
  <c r="AA353"/>
  <c r="AA354"/>
  <c r="AA355"/>
  <c r="AA356"/>
  <c r="AA357"/>
  <c r="AA358"/>
  <c r="AA359"/>
  <c r="AA360"/>
  <c r="AA361"/>
  <c r="AA362"/>
  <c r="AA363"/>
  <c r="AA364"/>
  <c r="AA365"/>
  <c r="AA366"/>
  <c r="AA367"/>
  <c r="AA368"/>
  <c r="AA369"/>
  <c r="AA370"/>
  <c r="AA146"/>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311"/>
  <c r="Z312"/>
  <c r="Z313"/>
  <c r="Z314"/>
  <c r="Z315"/>
  <c r="Z316"/>
  <c r="Z317"/>
  <c r="Z318"/>
  <c r="Z319"/>
  <c r="Z320"/>
  <c r="Z321"/>
  <c r="Z322"/>
  <c r="Z323"/>
  <c r="Z324"/>
  <c r="Z325"/>
  <c r="Z326"/>
  <c r="Z327"/>
  <c r="Z328"/>
  <c r="Z329"/>
  <c r="Z330"/>
  <c r="Z331"/>
  <c r="Z332"/>
  <c r="Z333"/>
  <c r="Z334"/>
  <c r="Z335"/>
  <c r="Z336"/>
  <c r="Z337"/>
  <c r="Z338"/>
  <c r="Z339"/>
  <c r="Z340"/>
  <c r="Z341"/>
  <c r="Z342"/>
  <c r="Z343"/>
  <c r="Z344"/>
  <c r="Z345"/>
  <c r="Z346"/>
  <c r="Z347"/>
  <c r="Z348"/>
  <c r="Z349"/>
  <c r="Z350"/>
  <c r="Z351"/>
  <c r="Z352"/>
  <c r="Z353"/>
  <c r="Z354"/>
  <c r="Z355"/>
  <c r="Z356"/>
  <c r="Z357"/>
  <c r="Z358"/>
  <c r="Z359"/>
  <c r="Z360"/>
  <c r="Z361"/>
  <c r="Z362"/>
  <c r="Z363"/>
  <c r="Z364"/>
  <c r="Z365"/>
  <c r="Z366"/>
  <c r="Z367"/>
  <c r="Z368"/>
  <c r="Z369"/>
  <c r="Z370"/>
  <c r="Z147"/>
  <c r="Z148"/>
  <c r="Z149"/>
  <c r="Z150"/>
  <c r="Z151"/>
  <c r="Z152"/>
  <c r="Z153"/>
  <c r="Z154"/>
  <c r="Z155"/>
  <c r="Z156"/>
  <c r="Z157"/>
  <c r="Z158"/>
  <c r="Z159"/>
  <c r="Z160"/>
  <c r="Z161"/>
  <c r="Z162"/>
  <c r="Z163"/>
  <c r="Z164"/>
  <c r="Z165"/>
  <c r="Z166"/>
  <c r="Z167"/>
  <c r="Z168"/>
  <c r="Z146"/>
  <c r="AM470" i="1" l="1"/>
  <c r="AL470"/>
  <c r="AK470"/>
  <c r="AJ470"/>
  <c r="AI470"/>
  <c r="AH470"/>
  <c r="AG470"/>
  <c r="AF470"/>
  <c r="AE470"/>
  <c r="AD470"/>
  <c r="AC470"/>
  <c r="AB470"/>
  <c r="AA470"/>
  <c r="Z470"/>
  <c r="Y470"/>
  <c r="X470"/>
  <c r="W470"/>
  <c r="V470"/>
  <c r="U470"/>
  <c r="T470"/>
  <c r="S470"/>
  <c r="R470"/>
  <c r="Q470"/>
  <c r="P470"/>
  <c r="O470"/>
  <c r="N470"/>
  <c r="M470"/>
  <c r="L470"/>
  <c r="K470"/>
  <c r="J470"/>
  <c r="I470"/>
  <c r="H470"/>
  <c r="G470"/>
  <c r="F470"/>
  <c r="E470"/>
  <c r="D470"/>
  <c r="AM469"/>
  <c r="AL469"/>
  <c r="AK469"/>
  <c r="AJ469"/>
  <c r="AI469"/>
  <c r="AH469"/>
  <c r="AG469"/>
  <c r="AF469"/>
  <c r="AE469"/>
  <c r="AD469"/>
  <c r="AC469"/>
  <c r="AB469"/>
  <c r="AA469"/>
  <c r="Z469"/>
  <c r="Y469"/>
  <c r="X469"/>
  <c r="W469"/>
  <c r="V469"/>
  <c r="U469"/>
  <c r="T469"/>
  <c r="S469"/>
  <c r="R469"/>
  <c r="Q469"/>
  <c r="P469"/>
  <c r="O469"/>
  <c r="N469"/>
  <c r="M469"/>
  <c r="L469"/>
  <c r="K469"/>
  <c r="J469"/>
  <c r="I469"/>
  <c r="H469"/>
  <c r="G469"/>
  <c r="F469"/>
  <c r="E469"/>
  <c r="D469"/>
  <c r="AM468"/>
  <c r="AL468"/>
  <c r="AK468"/>
  <c r="AJ468"/>
  <c r="AI468"/>
  <c r="AH468"/>
  <c r="AG468"/>
  <c r="AF468"/>
  <c r="AE468"/>
  <c r="AD468"/>
  <c r="AC468"/>
  <c r="AB468"/>
  <c r="AA468"/>
  <c r="Z468"/>
  <c r="Y468"/>
  <c r="X468"/>
  <c r="W468"/>
  <c r="V468"/>
  <c r="U468"/>
  <c r="T468"/>
  <c r="S468"/>
  <c r="R468"/>
  <c r="Q468"/>
  <c r="P468"/>
  <c r="O468"/>
  <c r="N468"/>
  <c r="M468"/>
  <c r="L468"/>
  <c r="K468"/>
  <c r="J468"/>
  <c r="I468"/>
  <c r="H468"/>
  <c r="G468"/>
  <c r="F468"/>
  <c r="E468"/>
  <c r="D468"/>
  <c r="AM467"/>
  <c r="AL467"/>
  <c r="AK467"/>
  <c r="AJ467"/>
  <c r="AI467"/>
  <c r="AH467"/>
  <c r="AG467"/>
  <c r="AF467"/>
  <c r="AE467"/>
  <c r="AD467"/>
  <c r="AC467"/>
  <c r="AB467"/>
  <c r="AA467"/>
  <c r="Z467"/>
  <c r="Y467"/>
  <c r="X467"/>
  <c r="W467"/>
  <c r="V467"/>
  <c r="U467"/>
  <c r="T467"/>
  <c r="S467"/>
  <c r="R467"/>
  <c r="Q467"/>
  <c r="P467"/>
  <c r="O467"/>
  <c r="N467"/>
  <c r="M467"/>
  <c r="L467"/>
  <c r="K467"/>
  <c r="J467"/>
  <c r="I467"/>
  <c r="H467"/>
  <c r="G467"/>
  <c r="F467"/>
  <c r="E467"/>
  <c r="D467"/>
  <c r="AM466"/>
  <c r="AL466"/>
  <c r="AK466"/>
  <c r="AJ466"/>
  <c r="AI466"/>
  <c r="AH466"/>
  <c r="AG466"/>
  <c r="AF466"/>
  <c r="AE466"/>
  <c r="AD466"/>
  <c r="AC466"/>
  <c r="AB466"/>
  <c r="AA466"/>
  <c r="Z466"/>
  <c r="Y466"/>
  <c r="X466"/>
  <c r="W466"/>
  <c r="V466"/>
  <c r="U466"/>
  <c r="T466"/>
  <c r="S466"/>
  <c r="R466"/>
  <c r="Q466"/>
  <c r="P466"/>
  <c r="O466"/>
  <c r="N466"/>
  <c r="M466"/>
  <c r="L466"/>
  <c r="K466"/>
  <c r="J466"/>
  <c r="I466"/>
  <c r="H466"/>
  <c r="G466"/>
  <c r="F466"/>
  <c r="E466"/>
  <c r="D466"/>
  <c r="AM465"/>
  <c r="AL465"/>
  <c r="AK465"/>
  <c r="AJ465"/>
  <c r="AI465"/>
  <c r="AH465"/>
  <c r="AG465"/>
  <c r="AF465"/>
  <c r="AE465"/>
  <c r="AD465"/>
  <c r="AC465"/>
  <c r="AB465"/>
  <c r="AA465"/>
  <c r="Z465"/>
  <c r="Y465"/>
  <c r="X465"/>
  <c r="W465"/>
  <c r="V465"/>
  <c r="U465"/>
  <c r="T465"/>
  <c r="S465"/>
  <c r="R465"/>
  <c r="Q465"/>
  <c r="P465"/>
  <c r="O465"/>
  <c r="N465"/>
  <c r="M465"/>
  <c r="L465"/>
  <c r="K465"/>
  <c r="J465"/>
  <c r="I465"/>
  <c r="H465"/>
  <c r="G465"/>
  <c r="F465"/>
  <c r="E465"/>
  <c r="D465"/>
  <c r="AM464"/>
  <c r="AL464"/>
  <c r="AK464"/>
  <c r="AJ464"/>
  <c r="AI464"/>
  <c r="AH464"/>
  <c r="AG464"/>
  <c r="AF464"/>
  <c r="AE464"/>
  <c r="AD464"/>
  <c r="AC464"/>
  <c r="AB464"/>
  <c r="AA464"/>
  <c r="Z464"/>
  <c r="Y464"/>
  <c r="X464"/>
  <c r="W464"/>
  <c r="V464"/>
  <c r="U464"/>
  <c r="T464"/>
  <c r="S464"/>
  <c r="R464"/>
  <c r="Q464"/>
  <c r="P464"/>
  <c r="O464"/>
  <c r="N464"/>
  <c r="M464"/>
  <c r="L464"/>
  <c r="K464"/>
  <c r="J464"/>
  <c r="I464"/>
  <c r="H464"/>
  <c r="G464"/>
  <c r="F464"/>
  <c r="E464"/>
  <c r="D464"/>
  <c r="AM462"/>
  <c r="AL462"/>
  <c r="AK462"/>
  <c r="AJ462"/>
  <c r="AI462"/>
  <c r="AH462"/>
  <c r="AG462"/>
  <c r="AF462"/>
  <c r="AE462"/>
  <c r="AD462"/>
  <c r="AC462"/>
  <c r="AB462"/>
  <c r="AA462"/>
  <c r="Z462"/>
  <c r="Y462"/>
  <c r="X462"/>
  <c r="W462"/>
  <c r="V462"/>
  <c r="U462"/>
  <c r="T462"/>
  <c r="S462"/>
  <c r="R462"/>
  <c r="Q462"/>
  <c r="P462"/>
  <c r="O462"/>
  <c r="N462"/>
  <c r="M462"/>
  <c r="L462"/>
  <c r="K462"/>
  <c r="J462"/>
  <c r="I462"/>
  <c r="H462"/>
  <c r="G462"/>
  <c r="F462"/>
  <c r="E462"/>
  <c r="D462"/>
  <c r="AM461"/>
  <c r="AL461"/>
  <c r="AK461"/>
  <c r="AJ461"/>
  <c r="AI461"/>
  <c r="AH461"/>
  <c r="AG461"/>
  <c r="AF461"/>
  <c r="AE461"/>
  <c r="AD461"/>
  <c r="AC461"/>
  <c r="AB461"/>
  <c r="AA461"/>
  <c r="Z461"/>
  <c r="Y461"/>
  <c r="X461"/>
  <c r="W461"/>
  <c r="V461"/>
  <c r="U461"/>
  <c r="T461"/>
  <c r="S461"/>
  <c r="R461"/>
  <c r="Q461"/>
  <c r="P461"/>
  <c r="O461"/>
  <c r="N461"/>
  <c r="M461"/>
  <c r="L461"/>
  <c r="K461"/>
  <c r="J461"/>
  <c r="I461"/>
  <c r="H461"/>
  <c r="G461"/>
  <c r="F461"/>
  <c r="E461"/>
  <c r="D461"/>
  <c r="AM460"/>
  <c r="AL460"/>
  <c r="AK460"/>
  <c r="AJ460"/>
  <c r="AI460"/>
  <c r="AH460"/>
  <c r="AG460"/>
  <c r="AF460"/>
  <c r="AE460"/>
  <c r="AD460"/>
  <c r="AC460"/>
  <c r="AB460"/>
  <c r="AA460"/>
  <c r="Z460"/>
  <c r="Y460"/>
  <c r="X460"/>
  <c r="W460"/>
  <c r="V460"/>
  <c r="U460"/>
  <c r="T460"/>
  <c r="S460"/>
  <c r="R460"/>
  <c r="Q460"/>
  <c r="P460"/>
  <c r="O460"/>
  <c r="N460"/>
  <c r="M460"/>
  <c r="L460"/>
  <c r="K460"/>
  <c r="J460"/>
  <c r="I460"/>
  <c r="H460"/>
  <c r="G460"/>
  <c r="F460"/>
  <c r="E460"/>
  <c r="D460"/>
  <c r="AM459"/>
  <c r="AL459"/>
  <c r="AK459"/>
  <c r="AJ459"/>
  <c r="AI459"/>
  <c r="AH459"/>
  <c r="AG459"/>
  <c r="AF459"/>
  <c r="AE459"/>
  <c r="AD459"/>
  <c r="AC459"/>
  <c r="AB459"/>
  <c r="AA459"/>
  <c r="Z459"/>
  <c r="Y459"/>
  <c r="X459"/>
  <c r="W459"/>
  <c r="V459"/>
  <c r="U459"/>
  <c r="T459"/>
  <c r="S459"/>
  <c r="R459"/>
  <c r="Q459"/>
  <c r="P459"/>
  <c r="O459"/>
  <c r="N459"/>
  <c r="M459"/>
  <c r="L459"/>
  <c r="K459"/>
  <c r="J459"/>
  <c r="I459"/>
  <c r="H459"/>
  <c r="G459"/>
  <c r="F459"/>
  <c r="E459"/>
  <c r="D459"/>
  <c r="AM458"/>
  <c r="AL458"/>
  <c r="AK458"/>
  <c r="AJ458"/>
  <c r="AI458"/>
  <c r="AH458"/>
  <c r="AG458"/>
  <c r="AF458"/>
  <c r="AE458"/>
  <c r="AD458"/>
  <c r="AC458"/>
  <c r="AB458"/>
  <c r="AA458"/>
  <c r="Z458"/>
  <c r="Y458"/>
  <c r="X458"/>
  <c r="W458"/>
  <c r="V458"/>
  <c r="U458"/>
  <c r="T458"/>
  <c r="S458"/>
  <c r="R458"/>
  <c r="Q458"/>
  <c r="P458"/>
  <c r="O458"/>
  <c r="N458"/>
  <c r="M458"/>
  <c r="L458"/>
  <c r="K458"/>
  <c r="J458"/>
  <c r="I458"/>
  <c r="H458"/>
  <c r="G458"/>
  <c r="F458"/>
  <c r="E458"/>
  <c r="D458"/>
  <c r="AM457"/>
  <c r="AL457"/>
  <c r="AK457"/>
  <c r="AJ457"/>
  <c r="AI457"/>
  <c r="AH457"/>
  <c r="AG457"/>
  <c r="AF457"/>
  <c r="AE457"/>
  <c r="AD457"/>
  <c r="AC457"/>
  <c r="AB457"/>
  <c r="AA457"/>
  <c r="Z457"/>
  <c r="Y457"/>
  <c r="X457"/>
  <c r="W457"/>
  <c r="V457"/>
  <c r="U457"/>
  <c r="T457"/>
  <c r="S457"/>
  <c r="R457"/>
  <c r="Q457"/>
  <c r="P457"/>
  <c r="O457"/>
  <c r="N457"/>
  <c r="M457"/>
  <c r="L457"/>
  <c r="K457"/>
  <c r="J457"/>
  <c r="I457"/>
  <c r="H457"/>
  <c r="G457"/>
  <c r="F457"/>
  <c r="E457"/>
  <c r="D457"/>
  <c r="AM456"/>
  <c r="AL456"/>
  <c r="AK456"/>
  <c r="AJ456"/>
  <c r="AI456"/>
  <c r="AH456"/>
  <c r="AG456"/>
  <c r="AF456"/>
  <c r="AE456"/>
  <c r="AD456"/>
  <c r="AC456"/>
  <c r="AB456"/>
  <c r="AA456"/>
  <c r="Z456"/>
  <c r="Y456"/>
  <c r="X456"/>
  <c r="W456"/>
  <c r="V456"/>
  <c r="U456"/>
  <c r="T456"/>
  <c r="S456"/>
  <c r="R456"/>
  <c r="Q456"/>
  <c r="P456"/>
  <c r="O456"/>
  <c r="N456"/>
  <c r="M456"/>
  <c r="L456"/>
  <c r="K456"/>
  <c r="J456"/>
  <c r="I456"/>
  <c r="H456"/>
  <c r="G456"/>
  <c r="F456"/>
  <c r="E456"/>
  <c r="D456"/>
  <c r="AM455"/>
  <c r="AL455"/>
  <c r="AK455"/>
  <c r="AJ455"/>
  <c r="AI455"/>
  <c r="AH455"/>
  <c r="AG455"/>
  <c r="AF455"/>
  <c r="AE455"/>
  <c r="AD455"/>
  <c r="AC455"/>
  <c r="AB455"/>
  <c r="AA455"/>
  <c r="Z455"/>
  <c r="Y455"/>
  <c r="X455"/>
  <c r="W455"/>
  <c r="V455"/>
  <c r="U455"/>
  <c r="T455"/>
  <c r="S455"/>
  <c r="R455"/>
  <c r="Q455"/>
  <c r="P455"/>
  <c r="O455"/>
  <c r="N455"/>
  <c r="M455"/>
  <c r="L455"/>
  <c r="K455"/>
  <c r="J455"/>
  <c r="I455"/>
  <c r="H455"/>
  <c r="G455"/>
  <c r="F455"/>
  <c r="E455"/>
  <c r="D455"/>
  <c r="AM454"/>
  <c r="AL454"/>
  <c r="AK454"/>
  <c r="AJ454"/>
  <c r="AI454"/>
  <c r="AH454"/>
  <c r="AG454"/>
  <c r="AF454"/>
  <c r="AE454"/>
  <c r="AD454"/>
  <c r="AC454"/>
  <c r="AB454"/>
  <c r="AA454"/>
  <c r="Z454"/>
  <c r="Y454"/>
  <c r="X454"/>
  <c r="W454"/>
  <c r="V454"/>
  <c r="U454"/>
  <c r="T454"/>
  <c r="S454"/>
  <c r="R454"/>
  <c r="Q454"/>
  <c r="P454"/>
  <c r="O454"/>
  <c r="N454"/>
  <c r="M454"/>
  <c r="L454"/>
  <c r="K454"/>
  <c r="J454"/>
  <c r="I454"/>
  <c r="H454"/>
  <c r="G454"/>
  <c r="F454"/>
  <c r="E454"/>
  <c r="D454"/>
  <c r="AM453"/>
  <c r="AL453"/>
  <c r="AK453"/>
  <c r="AJ453"/>
  <c r="AI453"/>
  <c r="AH453"/>
  <c r="AG453"/>
  <c r="AF453"/>
  <c r="AE453"/>
  <c r="AD453"/>
  <c r="AC453"/>
  <c r="AB453"/>
  <c r="AA453"/>
  <c r="Z453"/>
  <c r="Y453"/>
  <c r="X453"/>
  <c r="W453"/>
  <c r="V453"/>
  <c r="U453"/>
  <c r="T453"/>
  <c r="S453"/>
  <c r="R453"/>
  <c r="Q453"/>
  <c r="P453"/>
  <c r="O453"/>
  <c r="N453"/>
  <c r="M453"/>
  <c r="L453"/>
  <c r="K453"/>
  <c r="J453"/>
  <c r="I453"/>
  <c r="H453"/>
  <c r="G453"/>
  <c r="F453"/>
  <c r="E453"/>
  <c r="D453"/>
  <c r="AM451"/>
  <c r="AL451"/>
  <c r="AK451"/>
  <c r="AJ451"/>
  <c r="AI451"/>
  <c r="AH451"/>
  <c r="AG451"/>
  <c r="AF451"/>
  <c r="AE451"/>
  <c r="AD451"/>
  <c r="AC451"/>
  <c r="AB451"/>
  <c r="AA451"/>
  <c r="Z451"/>
  <c r="Y451"/>
  <c r="X451"/>
  <c r="W451"/>
  <c r="V451"/>
  <c r="U451"/>
  <c r="T451"/>
  <c r="S451"/>
  <c r="R451"/>
  <c r="Q451"/>
  <c r="P451"/>
  <c r="O451"/>
  <c r="N451"/>
  <c r="M451"/>
  <c r="L451"/>
  <c r="K451"/>
  <c r="J451"/>
  <c r="I451"/>
  <c r="H451"/>
  <c r="G451"/>
  <c r="F451"/>
  <c r="E451"/>
  <c r="D451"/>
  <c r="AM450"/>
  <c r="AL450"/>
  <c r="AK450"/>
  <c r="AJ450"/>
  <c r="AI450"/>
  <c r="AH450"/>
  <c r="AG450"/>
  <c r="AF450"/>
  <c r="AE450"/>
  <c r="AD450"/>
  <c r="AC450"/>
  <c r="AB450"/>
  <c r="AA450"/>
  <c r="Z450"/>
  <c r="Y450"/>
  <c r="X450"/>
  <c r="W450"/>
  <c r="V450"/>
  <c r="U450"/>
  <c r="T450"/>
  <c r="S450"/>
  <c r="R450"/>
  <c r="Q450"/>
  <c r="P450"/>
  <c r="O450"/>
  <c r="N450"/>
  <c r="M450"/>
  <c r="L450"/>
  <c r="K450"/>
  <c r="J450"/>
  <c r="I450"/>
  <c r="H450"/>
  <c r="G450"/>
  <c r="F450"/>
  <c r="E450"/>
  <c r="D450"/>
  <c r="AM449"/>
  <c r="AL449"/>
  <c r="AK449"/>
  <c r="AJ449"/>
  <c r="AI449"/>
  <c r="AH449"/>
  <c r="AG449"/>
  <c r="AF449"/>
  <c r="AE449"/>
  <c r="AD449"/>
  <c r="AC449"/>
  <c r="AB449"/>
  <c r="AA449"/>
  <c r="Z449"/>
  <c r="Y449"/>
  <c r="X449"/>
  <c r="W449"/>
  <c r="V449"/>
  <c r="U449"/>
  <c r="T449"/>
  <c r="S449"/>
  <c r="R449"/>
  <c r="Q449"/>
  <c r="P449"/>
  <c r="O449"/>
  <c r="N449"/>
  <c r="M449"/>
  <c r="L449"/>
  <c r="K449"/>
  <c r="J449"/>
  <c r="I449"/>
  <c r="H449"/>
  <c r="G449"/>
  <c r="F449"/>
  <c r="E449"/>
  <c r="D449"/>
  <c r="AM448"/>
  <c r="AL448"/>
  <c r="AK448"/>
  <c r="AJ448"/>
  <c r="AI448"/>
  <c r="AH448"/>
  <c r="AG448"/>
  <c r="AF448"/>
  <c r="AE448"/>
  <c r="AD448"/>
  <c r="AC448"/>
  <c r="AB448"/>
  <c r="AA448"/>
  <c r="Z448"/>
  <c r="Y448"/>
  <c r="X448"/>
  <c r="W448"/>
  <c r="V448"/>
  <c r="U448"/>
  <c r="T448"/>
  <c r="S448"/>
  <c r="R448"/>
  <c r="Q448"/>
  <c r="P448"/>
  <c r="O448"/>
  <c r="N448"/>
  <c r="M448"/>
  <c r="L448"/>
  <c r="K448"/>
  <c r="J448"/>
  <c r="I448"/>
  <c r="H448"/>
  <c r="G448"/>
  <c r="F448"/>
  <c r="E448"/>
  <c r="D448"/>
  <c r="AM447"/>
  <c r="AL447"/>
  <c r="AK447"/>
  <c r="AJ447"/>
  <c r="AI447"/>
  <c r="AH447"/>
  <c r="AG447"/>
  <c r="AF447"/>
  <c r="AE447"/>
  <c r="AD447"/>
  <c r="AC447"/>
  <c r="AB447"/>
  <c r="AA447"/>
  <c r="Z447"/>
  <c r="Y447"/>
  <c r="X447"/>
  <c r="W447"/>
  <c r="V447"/>
  <c r="U447"/>
  <c r="T447"/>
  <c r="S447"/>
  <c r="R447"/>
  <c r="Q447"/>
  <c r="P447"/>
  <c r="O447"/>
  <c r="N447"/>
  <c r="M447"/>
  <c r="L447"/>
  <c r="K447"/>
  <c r="J447"/>
  <c r="I447"/>
  <c r="H447"/>
  <c r="G447"/>
  <c r="F447"/>
  <c r="E447"/>
  <c r="D447"/>
  <c r="AM446"/>
  <c r="AL446"/>
  <c r="AK446"/>
  <c r="AJ446"/>
  <c r="AI446"/>
  <c r="AH446"/>
  <c r="AG446"/>
  <c r="AF446"/>
  <c r="AE446"/>
  <c r="AD446"/>
  <c r="AC446"/>
  <c r="AB446"/>
  <c r="AA446"/>
  <c r="Z446"/>
  <c r="Y446"/>
  <c r="X446"/>
  <c r="W446"/>
  <c r="V446"/>
  <c r="U446"/>
  <c r="T446"/>
  <c r="S446"/>
  <c r="R446"/>
  <c r="Q446"/>
  <c r="P446"/>
  <c r="O446"/>
  <c r="N446"/>
  <c r="M446"/>
  <c r="L446"/>
  <c r="K446"/>
  <c r="J446"/>
  <c r="I446"/>
  <c r="H446"/>
  <c r="G446"/>
  <c r="F446"/>
  <c r="E446"/>
  <c r="D446"/>
  <c r="AM444"/>
  <c r="AL444"/>
  <c r="AK444"/>
  <c r="AJ444"/>
  <c r="AI444"/>
  <c r="AH444"/>
  <c r="AG444"/>
  <c r="AF444"/>
  <c r="AE444"/>
  <c r="AD444"/>
  <c r="AC444"/>
  <c r="AB444"/>
  <c r="AA444"/>
  <c r="Z444"/>
  <c r="Y444"/>
  <c r="X444"/>
  <c r="W444"/>
  <c r="V444"/>
  <c r="U444"/>
  <c r="T444"/>
  <c r="S444"/>
  <c r="R444"/>
  <c r="Q444"/>
  <c r="P444"/>
  <c r="O444"/>
  <c r="N444"/>
  <c r="M444"/>
  <c r="L444"/>
  <c r="K444"/>
  <c r="J444"/>
  <c r="I444"/>
  <c r="H444"/>
  <c r="G444"/>
  <c r="F444"/>
  <c r="E444"/>
  <c r="D444"/>
  <c r="AM443"/>
  <c r="AL443"/>
  <c r="AK443"/>
  <c r="AJ443"/>
  <c r="AI443"/>
  <c r="AH443"/>
  <c r="AG443"/>
  <c r="AF443"/>
  <c r="AE443"/>
  <c r="AD443"/>
  <c r="AC443"/>
  <c r="AB443"/>
  <c r="AA443"/>
  <c r="Z443"/>
  <c r="Y443"/>
  <c r="X443"/>
  <c r="W443"/>
  <c r="V443"/>
  <c r="U443"/>
  <c r="T443"/>
  <c r="S443"/>
  <c r="R443"/>
  <c r="Q443"/>
  <c r="P443"/>
  <c r="O443"/>
  <c r="N443"/>
  <c r="M443"/>
  <c r="L443"/>
  <c r="K443"/>
  <c r="J443"/>
  <c r="I443"/>
  <c r="H443"/>
  <c r="G443"/>
  <c r="F443"/>
  <c r="E443"/>
  <c r="D443"/>
  <c r="AM442"/>
  <c r="AL442"/>
  <c r="AK442"/>
  <c r="AJ442"/>
  <c r="AI442"/>
  <c r="AH442"/>
  <c r="AG442"/>
  <c r="AF442"/>
  <c r="AE442"/>
  <c r="AD442"/>
  <c r="AC442"/>
  <c r="AB442"/>
  <c r="AA442"/>
  <c r="Z442"/>
  <c r="Y442"/>
  <c r="X442"/>
  <c r="W442"/>
  <c r="V442"/>
  <c r="U442"/>
  <c r="T442"/>
  <c r="S442"/>
  <c r="R442"/>
  <c r="Q442"/>
  <c r="P442"/>
  <c r="O442"/>
  <c r="N442"/>
  <c r="M442"/>
  <c r="L442"/>
  <c r="K442"/>
  <c r="J442"/>
  <c r="I442"/>
  <c r="H442"/>
  <c r="G442"/>
  <c r="F442"/>
  <c r="E442"/>
  <c r="D442"/>
  <c r="AM441"/>
  <c r="AL441"/>
  <c r="AK441"/>
  <c r="AJ441"/>
  <c r="AI441"/>
  <c r="AH441"/>
  <c r="AG441"/>
  <c r="AF441"/>
  <c r="AE441"/>
  <c r="AD441"/>
  <c r="AC441"/>
  <c r="AB441"/>
  <c r="AA441"/>
  <c r="Z441"/>
  <c r="Y441"/>
  <c r="X441"/>
  <c r="W441"/>
  <c r="V441"/>
  <c r="U441"/>
  <c r="T441"/>
  <c r="S441"/>
  <c r="R441"/>
  <c r="Q441"/>
  <c r="P441"/>
  <c r="O441"/>
  <c r="N441"/>
  <c r="M441"/>
  <c r="L441"/>
  <c r="K441"/>
  <c r="J441"/>
  <c r="I441"/>
  <c r="H441"/>
  <c r="G441"/>
  <c r="F441"/>
  <c r="E441"/>
  <c r="D441"/>
  <c r="AM440"/>
  <c r="AL440"/>
  <c r="AK440"/>
  <c r="AJ440"/>
  <c r="AI440"/>
  <c r="AH440"/>
  <c r="AG440"/>
  <c r="AF440"/>
  <c r="AE440"/>
  <c r="AD440"/>
  <c r="AC440"/>
  <c r="AB440"/>
  <c r="AA440"/>
  <c r="Z440"/>
  <c r="Y440"/>
  <c r="X440"/>
  <c r="W440"/>
  <c r="V440"/>
  <c r="U440"/>
  <c r="T440"/>
  <c r="S440"/>
  <c r="R440"/>
  <c r="Q440"/>
  <c r="P440"/>
  <c r="O440"/>
  <c r="N440"/>
  <c r="M440"/>
  <c r="L440"/>
  <c r="K440"/>
  <c r="J440"/>
  <c r="I440"/>
  <c r="H440"/>
  <c r="G440"/>
  <c r="F440"/>
  <c r="E440"/>
  <c r="D440"/>
  <c r="AM439"/>
  <c r="AL439"/>
  <c r="AK439"/>
  <c r="AJ439"/>
  <c r="AI439"/>
  <c r="AH439"/>
  <c r="AG439"/>
  <c r="AF439"/>
  <c r="AE439"/>
  <c r="AD439"/>
  <c r="AC439"/>
  <c r="AB439"/>
  <c r="AA439"/>
  <c r="Z439"/>
  <c r="Y439"/>
  <c r="X439"/>
  <c r="W439"/>
  <c r="V439"/>
  <c r="U439"/>
  <c r="T439"/>
  <c r="S439"/>
  <c r="R439"/>
  <c r="Q439"/>
  <c r="P439"/>
  <c r="O439"/>
  <c r="N439"/>
  <c r="M439"/>
  <c r="L439"/>
  <c r="K439"/>
  <c r="J439"/>
  <c r="I439"/>
  <c r="H439"/>
  <c r="G439"/>
  <c r="F439"/>
  <c r="E439"/>
  <c r="D439"/>
  <c r="AM438"/>
  <c r="AL438"/>
  <c r="AK438"/>
  <c r="AJ438"/>
  <c r="AI438"/>
  <c r="AH438"/>
  <c r="AG438"/>
  <c r="AF438"/>
  <c r="AE438"/>
  <c r="AD438"/>
  <c r="AC438"/>
  <c r="AB438"/>
  <c r="AA438"/>
  <c r="Z438"/>
  <c r="Y438"/>
  <c r="X438"/>
  <c r="W438"/>
  <c r="V438"/>
  <c r="U438"/>
  <c r="T438"/>
  <c r="S438"/>
  <c r="R438"/>
  <c r="Q438"/>
  <c r="P438"/>
  <c r="O438"/>
  <c r="N438"/>
  <c r="M438"/>
  <c r="L438"/>
  <c r="K438"/>
  <c r="J438"/>
  <c r="I438"/>
  <c r="H438"/>
  <c r="G438"/>
  <c r="F438"/>
  <c r="E438"/>
  <c r="D438"/>
  <c r="AM437"/>
  <c r="AL437"/>
  <c r="AK437"/>
  <c r="AJ437"/>
  <c r="AI437"/>
  <c r="AH437"/>
  <c r="AG437"/>
  <c r="AF437"/>
  <c r="AE437"/>
  <c r="AD437"/>
  <c r="AC437"/>
  <c r="AB437"/>
  <c r="AA437"/>
  <c r="Z437"/>
  <c r="Y437"/>
  <c r="X437"/>
  <c r="W437"/>
  <c r="V437"/>
  <c r="U437"/>
  <c r="T437"/>
  <c r="S437"/>
  <c r="R437"/>
  <c r="Q437"/>
  <c r="P437"/>
  <c r="O437"/>
  <c r="N437"/>
  <c r="M437"/>
  <c r="L437"/>
  <c r="K437"/>
  <c r="J437"/>
  <c r="I437"/>
  <c r="H437"/>
  <c r="G437"/>
  <c r="F437"/>
  <c r="E437"/>
  <c r="D437"/>
  <c r="AM436"/>
  <c r="AL436"/>
  <c r="AK436"/>
  <c r="AJ436"/>
  <c r="AI436"/>
  <c r="AH436"/>
  <c r="AG436"/>
  <c r="AF436"/>
  <c r="AE436"/>
  <c r="AD436"/>
  <c r="AC436"/>
  <c r="AB436"/>
  <c r="AA436"/>
  <c r="Z436"/>
  <c r="Y436"/>
  <c r="X436"/>
  <c r="W436"/>
  <c r="V436"/>
  <c r="U436"/>
  <c r="T436"/>
  <c r="S436"/>
  <c r="R436"/>
  <c r="Q436"/>
  <c r="P436"/>
  <c r="O436"/>
  <c r="N436"/>
  <c r="M436"/>
  <c r="L436"/>
  <c r="K436"/>
  <c r="J436"/>
  <c r="I436"/>
  <c r="H436"/>
  <c r="G436"/>
  <c r="F436"/>
  <c r="E436"/>
  <c r="D436"/>
  <c r="AM435"/>
  <c r="AL435"/>
  <c r="AK435"/>
  <c r="AJ435"/>
  <c r="AI435"/>
  <c r="AH435"/>
  <c r="AG435"/>
  <c r="AF435"/>
  <c r="AE435"/>
  <c r="AD435"/>
  <c r="AC435"/>
  <c r="AB435"/>
  <c r="AA435"/>
  <c r="Z435"/>
  <c r="Y435"/>
  <c r="X435"/>
  <c r="W435"/>
  <c r="V435"/>
  <c r="U435"/>
  <c r="T435"/>
  <c r="S435"/>
  <c r="R435"/>
  <c r="Q435"/>
  <c r="P435"/>
  <c r="O435"/>
  <c r="N435"/>
  <c r="M435"/>
  <c r="L435"/>
  <c r="K435"/>
  <c r="J435"/>
  <c r="I435"/>
  <c r="H435"/>
  <c r="G435"/>
  <c r="F435"/>
  <c r="E435"/>
  <c r="D435"/>
  <c r="AM434"/>
  <c r="AL434"/>
  <c r="AK434"/>
  <c r="AJ434"/>
  <c r="AI434"/>
  <c r="AH434"/>
  <c r="AG434"/>
  <c r="AF434"/>
  <c r="AE434"/>
  <c r="AD434"/>
  <c r="AC434"/>
  <c r="AB434"/>
  <c r="AA434"/>
  <c r="Z434"/>
  <c r="Y434"/>
  <c r="X434"/>
  <c r="W434"/>
  <c r="V434"/>
  <c r="U434"/>
  <c r="T434"/>
  <c r="S434"/>
  <c r="R434"/>
  <c r="Q434"/>
  <c r="P434"/>
  <c r="O434"/>
  <c r="N434"/>
  <c r="M434"/>
  <c r="L434"/>
  <c r="K434"/>
  <c r="J434"/>
  <c r="I434"/>
  <c r="H434"/>
  <c r="G434"/>
  <c r="F434"/>
  <c r="E434"/>
  <c r="D434"/>
  <c r="AM433"/>
  <c r="AL433"/>
  <c r="AK433"/>
  <c r="AJ433"/>
  <c r="AI433"/>
  <c r="AH433"/>
  <c r="AG433"/>
  <c r="AF433"/>
  <c r="AE433"/>
  <c r="AD433"/>
  <c r="AC433"/>
  <c r="AB433"/>
  <c r="AA433"/>
  <c r="Z433"/>
  <c r="Y433"/>
  <c r="X433"/>
  <c r="W433"/>
  <c r="V433"/>
  <c r="U433"/>
  <c r="T433"/>
  <c r="S433"/>
  <c r="R433"/>
  <c r="Q433"/>
  <c r="P433"/>
  <c r="O433"/>
  <c r="N433"/>
  <c r="M433"/>
  <c r="L433"/>
  <c r="K433"/>
  <c r="J433"/>
  <c r="I433"/>
  <c r="H433"/>
  <c r="G433"/>
  <c r="F433"/>
  <c r="E433"/>
  <c r="D433"/>
  <c r="AM432"/>
  <c r="AL432"/>
  <c r="AK432"/>
  <c r="AJ432"/>
  <c r="AI432"/>
  <c r="AH432"/>
  <c r="AG432"/>
  <c r="AF432"/>
  <c r="AE432"/>
  <c r="AD432"/>
  <c r="AC432"/>
  <c r="AB432"/>
  <c r="AA432"/>
  <c r="Z432"/>
  <c r="Y432"/>
  <c r="X432"/>
  <c r="W432"/>
  <c r="V432"/>
  <c r="U432"/>
  <c r="T432"/>
  <c r="S432"/>
  <c r="R432"/>
  <c r="Q432"/>
  <c r="P432"/>
  <c r="O432"/>
  <c r="N432"/>
  <c r="M432"/>
  <c r="L432"/>
  <c r="K432"/>
  <c r="J432"/>
  <c r="I432"/>
  <c r="H432"/>
  <c r="G432"/>
  <c r="F432"/>
  <c r="E432"/>
  <c r="D432"/>
  <c r="AM431"/>
  <c r="AL431"/>
  <c r="AK431"/>
  <c r="AJ431"/>
  <c r="AI431"/>
  <c r="AH431"/>
  <c r="AG431"/>
  <c r="AF431"/>
  <c r="AE431"/>
  <c r="AD431"/>
  <c r="AC431"/>
  <c r="AB431"/>
  <c r="AA431"/>
  <c r="Z431"/>
  <c r="Y431"/>
  <c r="X431"/>
  <c r="W431"/>
  <c r="V431"/>
  <c r="U431"/>
  <c r="T431"/>
  <c r="S431"/>
  <c r="R431"/>
  <c r="Q431"/>
  <c r="P431"/>
  <c r="O431"/>
  <c r="N431"/>
  <c r="M431"/>
  <c r="L431"/>
  <c r="K431"/>
  <c r="J431"/>
  <c r="I431"/>
  <c r="H431"/>
  <c r="G431"/>
  <c r="F431"/>
  <c r="E431"/>
  <c r="D431"/>
  <c r="AM430"/>
  <c r="AL430"/>
  <c r="AK430"/>
  <c r="AJ430"/>
  <c r="AI430"/>
  <c r="AH430"/>
  <c r="AG430"/>
  <c r="AF430"/>
  <c r="AE430"/>
  <c r="AD430"/>
  <c r="AC430"/>
  <c r="AB430"/>
  <c r="AA430"/>
  <c r="Z430"/>
  <c r="Y430"/>
  <c r="X430"/>
  <c r="W430"/>
  <c r="V430"/>
  <c r="U430"/>
  <c r="T430"/>
  <c r="S430"/>
  <c r="R430"/>
  <c r="Q430"/>
  <c r="P430"/>
  <c r="O430"/>
  <c r="N430"/>
  <c r="M430"/>
  <c r="L430"/>
  <c r="K430"/>
  <c r="J430"/>
  <c r="I430"/>
  <c r="H430"/>
  <c r="G430"/>
  <c r="F430"/>
  <c r="E430"/>
  <c r="D430"/>
  <c r="AM429"/>
  <c r="AL429"/>
  <c r="AK429"/>
  <c r="AJ429"/>
  <c r="AI429"/>
  <c r="AH429"/>
  <c r="AG429"/>
  <c r="AF429"/>
  <c r="AE429"/>
  <c r="AD429"/>
  <c r="AC429"/>
  <c r="AB429"/>
  <c r="AA429"/>
  <c r="Z429"/>
  <c r="Y429"/>
  <c r="X429"/>
  <c r="W429"/>
  <c r="V429"/>
  <c r="U429"/>
  <c r="T429"/>
  <c r="S429"/>
  <c r="R429"/>
  <c r="Q429"/>
  <c r="P429"/>
  <c r="O429"/>
  <c r="N429"/>
  <c r="M429"/>
  <c r="L429"/>
  <c r="K429"/>
  <c r="J429"/>
  <c r="I429"/>
  <c r="H429"/>
  <c r="G429"/>
  <c r="F429"/>
  <c r="E429"/>
  <c r="D429"/>
  <c r="AM428"/>
  <c r="AL428"/>
  <c r="AK428"/>
  <c r="AJ428"/>
  <c r="AI428"/>
  <c r="AH428"/>
  <c r="AG428"/>
  <c r="AF428"/>
  <c r="AE428"/>
  <c r="AD428"/>
  <c r="AC428"/>
  <c r="AB428"/>
  <c r="AA428"/>
  <c r="Z428"/>
  <c r="Y428"/>
  <c r="X428"/>
  <c r="W428"/>
  <c r="V428"/>
  <c r="U428"/>
  <c r="T428"/>
  <c r="S428"/>
  <c r="R428"/>
  <c r="Q428"/>
  <c r="P428"/>
  <c r="O428"/>
  <c r="N428"/>
  <c r="M428"/>
  <c r="L428"/>
  <c r="K428"/>
  <c r="J428"/>
  <c r="I428"/>
  <c r="H428"/>
  <c r="G428"/>
  <c r="F428"/>
  <c r="E428"/>
  <c r="D428"/>
  <c r="AM427"/>
  <c r="AL427"/>
  <c r="AK427"/>
  <c r="AJ427"/>
  <c r="AI427"/>
  <c r="AH427"/>
  <c r="AG427"/>
  <c r="AF427"/>
  <c r="AE427"/>
  <c r="AD427"/>
  <c r="AC427"/>
  <c r="AB427"/>
  <c r="AA427"/>
  <c r="Z427"/>
  <c r="Y427"/>
  <c r="X427"/>
  <c r="W427"/>
  <c r="V427"/>
  <c r="U427"/>
  <c r="T427"/>
  <c r="S427"/>
  <c r="R427"/>
  <c r="Q427"/>
  <c r="P427"/>
  <c r="O427"/>
  <c r="N427"/>
  <c r="M427"/>
  <c r="L427"/>
  <c r="K427"/>
  <c r="J427"/>
  <c r="I427"/>
  <c r="H427"/>
  <c r="G427"/>
  <c r="F427"/>
  <c r="E427"/>
  <c r="D427"/>
  <c r="AM425"/>
  <c r="AL425"/>
  <c r="AK425"/>
  <c r="AJ425"/>
  <c r="AI425"/>
  <c r="AH425"/>
  <c r="AG425"/>
  <c r="AF425"/>
  <c r="AE425"/>
  <c r="AD425"/>
  <c r="AC425"/>
  <c r="AB425"/>
  <c r="AA425"/>
  <c r="Z425"/>
  <c r="Y425"/>
  <c r="X425"/>
  <c r="W425"/>
  <c r="V425"/>
  <c r="U425"/>
  <c r="T425"/>
  <c r="S425"/>
  <c r="R425"/>
  <c r="Q425"/>
  <c r="P425"/>
  <c r="O425"/>
  <c r="N425"/>
  <c r="M425"/>
  <c r="L425"/>
  <c r="K425"/>
  <c r="J425"/>
  <c r="I425"/>
  <c r="H425"/>
  <c r="G425"/>
  <c r="F425"/>
  <c r="E425"/>
  <c r="D425"/>
  <c r="AM424"/>
  <c r="AL424"/>
  <c r="AK424"/>
  <c r="AJ424"/>
  <c r="AI424"/>
  <c r="AH424"/>
  <c r="AG424"/>
  <c r="AF424"/>
  <c r="AE424"/>
  <c r="AD424"/>
  <c r="AC424"/>
  <c r="AB424"/>
  <c r="AA424"/>
  <c r="Z424"/>
  <c r="Y424"/>
  <c r="X424"/>
  <c r="W424"/>
  <c r="V424"/>
  <c r="U424"/>
  <c r="T424"/>
  <c r="S424"/>
  <c r="R424"/>
  <c r="Q424"/>
  <c r="P424"/>
  <c r="O424"/>
  <c r="N424"/>
  <c r="M424"/>
  <c r="L424"/>
  <c r="K424"/>
  <c r="J424"/>
  <c r="I424"/>
  <c r="H424"/>
  <c r="G424"/>
  <c r="F424"/>
  <c r="E424"/>
  <c r="D424"/>
  <c r="AM423"/>
  <c r="AL423"/>
  <c r="AK423"/>
  <c r="AJ423"/>
  <c r="AI423"/>
  <c r="AH423"/>
  <c r="AG423"/>
  <c r="AF423"/>
  <c r="AE423"/>
  <c r="AD423"/>
  <c r="AC423"/>
  <c r="AB423"/>
  <c r="AA423"/>
  <c r="Z423"/>
  <c r="Y423"/>
  <c r="X423"/>
  <c r="W423"/>
  <c r="V423"/>
  <c r="U423"/>
  <c r="T423"/>
  <c r="S423"/>
  <c r="R423"/>
  <c r="Q423"/>
  <c r="P423"/>
  <c r="O423"/>
  <c r="N423"/>
  <c r="M423"/>
  <c r="L423"/>
  <c r="K423"/>
  <c r="J423"/>
  <c r="I423"/>
  <c r="H423"/>
  <c r="G423"/>
  <c r="F423"/>
  <c r="E423"/>
  <c r="D423"/>
  <c r="AM422"/>
  <c r="AL422"/>
  <c r="AK422"/>
  <c r="AJ422"/>
  <c r="AI422"/>
  <c r="AH422"/>
  <c r="AG422"/>
  <c r="AF422"/>
  <c r="AE422"/>
  <c r="AD422"/>
  <c r="AC422"/>
  <c r="AB422"/>
  <c r="AA422"/>
  <c r="Z422"/>
  <c r="Y422"/>
  <c r="X422"/>
  <c r="W422"/>
  <c r="V422"/>
  <c r="U422"/>
  <c r="T422"/>
  <c r="S422"/>
  <c r="R422"/>
  <c r="Q422"/>
  <c r="P422"/>
  <c r="O422"/>
  <c r="N422"/>
  <c r="M422"/>
  <c r="L422"/>
  <c r="K422"/>
  <c r="J422"/>
  <c r="I422"/>
  <c r="H422"/>
  <c r="G422"/>
  <c r="F422"/>
  <c r="E422"/>
  <c r="D422"/>
  <c r="AM421"/>
  <c r="AL421"/>
  <c r="AK421"/>
  <c r="AJ421"/>
  <c r="AI421"/>
  <c r="AH421"/>
  <c r="AG421"/>
  <c r="AF421"/>
  <c r="AE421"/>
  <c r="AD421"/>
  <c r="AC421"/>
  <c r="AB421"/>
  <c r="AA421"/>
  <c r="Z421"/>
  <c r="Y421"/>
  <c r="X421"/>
  <c r="W421"/>
  <c r="V421"/>
  <c r="U421"/>
  <c r="T421"/>
  <c r="S421"/>
  <c r="R421"/>
  <c r="Q421"/>
  <c r="P421"/>
  <c r="O421"/>
  <c r="N421"/>
  <c r="M421"/>
  <c r="L421"/>
  <c r="K421"/>
  <c r="J421"/>
  <c r="I421"/>
  <c r="H421"/>
  <c r="G421"/>
  <c r="F421"/>
  <c r="E421"/>
  <c r="D421"/>
  <c r="AM420"/>
  <c r="AL420"/>
  <c r="AK420"/>
  <c r="AJ420"/>
  <c r="AI420"/>
  <c r="AH420"/>
  <c r="AG420"/>
  <c r="AF420"/>
  <c r="AE420"/>
  <c r="AD420"/>
  <c r="AC420"/>
  <c r="AB420"/>
  <c r="AA420"/>
  <c r="Z420"/>
  <c r="Y420"/>
  <c r="X420"/>
  <c r="W420"/>
  <c r="V420"/>
  <c r="U420"/>
  <c r="T420"/>
  <c r="S420"/>
  <c r="R420"/>
  <c r="Q420"/>
  <c r="P420"/>
  <c r="O420"/>
  <c r="N420"/>
  <c r="M420"/>
  <c r="L420"/>
  <c r="K420"/>
  <c r="J420"/>
  <c r="I420"/>
  <c r="H420"/>
  <c r="G420"/>
  <c r="F420"/>
  <c r="E420"/>
  <c r="D420"/>
  <c r="AM419"/>
  <c r="AL419"/>
  <c r="AK419"/>
  <c r="AJ419"/>
  <c r="AI419"/>
  <c r="AH419"/>
  <c r="AG419"/>
  <c r="AF419"/>
  <c r="AE419"/>
  <c r="AD419"/>
  <c r="AC419"/>
  <c r="AB419"/>
  <c r="AA419"/>
  <c r="Z419"/>
  <c r="Y419"/>
  <c r="X419"/>
  <c r="W419"/>
  <c r="V419"/>
  <c r="U419"/>
  <c r="T419"/>
  <c r="S419"/>
  <c r="R419"/>
  <c r="Q419"/>
  <c r="P419"/>
  <c r="O419"/>
  <c r="N419"/>
  <c r="M419"/>
  <c r="L419"/>
  <c r="K419"/>
  <c r="J419"/>
  <c r="I419"/>
  <c r="H419"/>
  <c r="G419"/>
  <c r="F419"/>
  <c r="E419"/>
  <c r="D419"/>
  <c r="AM418"/>
  <c r="AL418"/>
  <c r="AK418"/>
  <c r="AJ418"/>
  <c r="AI418"/>
  <c r="AH418"/>
  <c r="AG418"/>
  <c r="AF418"/>
  <c r="AE418"/>
  <c r="AD418"/>
  <c r="AC418"/>
  <c r="AB418"/>
  <c r="AA418"/>
  <c r="Z418"/>
  <c r="Y418"/>
  <c r="X418"/>
  <c r="W418"/>
  <c r="V418"/>
  <c r="U418"/>
  <c r="T418"/>
  <c r="S418"/>
  <c r="R418"/>
  <c r="Q418"/>
  <c r="P418"/>
  <c r="O418"/>
  <c r="N418"/>
  <c r="M418"/>
  <c r="L418"/>
  <c r="K418"/>
  <c r="J418"/>
  <c r="I418"/>
  <c r="H418"/>
  <c r="G418"/>
  <c r="F418"/>
  <c r="E418"/>
  <c r="D418"/>
  <c r="AM417"/>
  <c r="AL417"/>
  <c r="AK417"/>
  <c r="AJ417"/>
  <c r="AI417"/>
  <c r="AH417"/>
  <c r="AG417"/>
  <c r="AF417"/>
  <c r="AE417"/>
  <c r="AD417"/>
  <c r="AC417"/>
  <c r="AB417"/>
  <c r="AA417"/>
  <c r="Z417"/>
  <c r="Y417"/>
  <c r="X417"/>
  <c r="W417"/>
  <c r="V417"/>
  <c r="U417"/>
  <c r="T417"/>
  <c r="S417"/>
  <c r="R417"/>
  <c r="Q417"/>
  <c r="P417"/>
  <c r="O417"/>
  <c r="N417"/>
  <c r="M417"/>
  <c r="L417"/>
  <c r="K417"/>
  <c r="J417"/>
  <c r="I417"/>
  <c r="H417"/>
  <c r="G417"/>
  <c r="F417"/>
  <c r="E417"/>
  <c r="D417"/>
  <c r="AM416"/>
  <c r="AL416"/>
  <c r="AK416"/>
  <c r="AJ416"/>
  <c r="AI416"/>
  <c r="AH416"/>
  <c r="AG416"/>
  <c r="AF416"/>
  <c r="AE416"/>
  <c r="AD416"/>
  <c r="AC416"/>
  <c r="AB416"/>
  <c r="AA416"/>
  <c r="Z416"/>
  <c r="Y416"/>
  <c r="X416"/>
  <c r="W416"/>
  <c r="V416"/>
  <c r="U416"/>
  <c r="T416"/>
  <c r="S416"/>
  <c r="R416"/>
  <c r="Q416"/>
  <c r="P416"/>
  <c r="O416"/>
  <c r="N416"/>
  <c r="M416"/>
  <c r="L416"/>
  <c r="K416"/>
  <c r="J416"/>
  <c r="I416"/>
  <c r="H416"/>
  <c r="G416"/>
  <c r="F416"/>
  <c r="E416"/>
  <c r="D416"/>
  <c r="AM415"/>
  <c r="AL415"/>
  <c r="AK415"/>
  <c r="AJ415"/>
  <c r="AI415"/>
  <c r="AH415"/>
  <c r="AG415"/>
  <c r="AF415"/>
  <c r="AE415"/>
  <c r="AD415"/>
  <c r="AC415"/>
  <c r="AB415"/>
  <c r="AA415"/>
  <c r="Z415"/>
  <c r="Y415"/>
  <c r="X415"/>
  <c r="W415"/>
  <c r="V415"/>
  <c r="U415"/>
  <c r="T415"/>
  <c r="S415"/>
  <c r="R415"/>
  <c r="Q415"/>
  <c r="P415"/>
  <c r="O415"/>
  <c r="N415"/>
  <c r="M415"/>
  <c r="L415"/>
  <c r="K415"/>
  <c r="J415"/>
  <c r="I415"/>
  <c r="H415"/>
  <c r="G415"/>
  <c r="F415"/>
  <c r="E415"/>
  <c r="D415"/>
  <c r="AM414"/>
  <c r="AL414"/>
  <c r="AK414"/>
  <c r="AJ414"/>
  <c r="AI414"/>
  <c r="AH414"/>
  <c r="AG414"/>
  <c r="AF414"/>
  <c r="AE414"/>
  <c r="AD414"/>
  <c r="AC414"/>
  <c r="AB414"/>
  <c r="AA414"/>
  <c r="Z414"/>
  <c r="Y414"/>
  <c r="X414"/>
  <c r="W414"/>
  <c r="V414"/>
  <c r="U414"/>
  <c r="T414"/>
  <c r="S414"/>
  <c r="R414"/>
  <c r="Q414"/>
  <c r="P414"/>
  <c r="O414"/>
  <c r="N414"/>
  <c r="M414"/>
  <c r="L414"/>
  <c r="K414"/>
  <c r="J414"/>
  <c r="I414"/>
  <c r="H414"/>
  <c r="G414"/>
  <c r="F414"/>
  <c r="E414"/>
  <c r="D414"/>
  <c r="AM413"/>
  <c r="AL413"/>
  <c r="AK413"/>
  <c r="AJ413"/>
  <c r="AI413"/>
  <c r="AH413"/>
  <c r="AG413"/>
  <c r="AF413"/>
  <c r="AE413"/>
  <c r="AD413"/>
  <c r="AC413"/>
  <c r="AB413"/>
  <c r="AA413"/>
  <c r="Z413"/>
  <c r="Y413"/>
  <c r="X413"/>
  <c r="W413"/>
  <c r="V413"/>
  <c r="U413"/>
  <c r="T413"/>
  <c r="S413"/>
  <c r="R413"/>
  <c r="Q413"/>
  <c r="P413"/>
  <c r="O413"/>
  <c r="N413"/>
  <c r="M413"/>
  <c r="L413"/>
  <c r="K413"/>
  <c r="J413"/>
  <c r="I413"/>
  <c r="H413"/>
  <c r="G413"/>
  <c r="F413"/>
  <c r="E413"/>
  <c r="D413"/>
  <c r="AM411"/>
  <c r="AL411"/>
  <c r="AK411"/>
  <c r="AJ411"/>
  <c r="AI411"/>
  <c r="AH411"/>
  <c r="AG411"/>
  <c r="AF411"/>
  <c r="AE411"/>
  <c r="AD411"/>
  <c r="AC411"/>
  <c r="AB411"/>
  <c r="AA411"/>
  <c r="Z411"/>
  <c r="Y411"/>
  <c r="X411"/>
  <c r="W411"/>
  <c r="V411"/>
  <c r="U411"/>
  <c r="T411"/>
  <c r="S411"/>
  <c r="R411"/>
  <c r="Q411"/>
  <c r="P411"/>
  <c r="O411"/>
  <c r="N411"/>
  <c r="M411"/>
  <c r="L411"/>
  <c r="K411"/>
  <c r="J411"/>
  <c r="I411"/>
  <c r="H411"/>
  <c r="G411"/>
  <c r="F411"/>
  <c r="E411"/>
  <c r="D411"/>
  <c r="AM410"/>
  <c r="AL410"/>
  <c r="AK410"/>
  <c r="AJ410"/>
  <c r="AI410"/>
  <c r="AH410"/>
  <c r="AG410"/>
  <c r="AF410"/>
  <c r="AE410"/>
  <c r="AD410"/>
  <c r="AC410"/>
  <c r="AB410"/>
  <c r="AA410"/>
  <c r="Z410"/>
  <c r="Y410"/>
  <c r="X410"/>
  <c r="W410"/>
  <c r="V410"/>
  <c r="U410"/>
  <c r="T410"/>
  <c r="S410"/>
  <c r="R410"/>
  <c r="Q410"/>
  <c r="P410"/>
  <c r="O410"/>
  <c r="N410"/>
  <c r="M410"/>
  <c r="L410"/>
  <c r="K410"/>
  <c r="J410"/>
  <c r="I410"/>
  <c r="H410"/>
  <c r="G410"/>
  <c r="F410"/>
  <c r="E410"/>
  <c r="D410"/>
  <c r="AM409"/>
  <c r="AL409"/>
  <c r="AK409"/>
  <c r="AJ409"/>
  <c r="AI409"/>
  <c r="AH409"/>
  <c r="AG409"/>
  <c r="AF409"/>
  <c r="AE409"/>
  <c r="AD409"/>
  <c r="AC409"/>
  <c r="AB409"/>
  <c r="AA409"/>
  <c r="Z409"/>
  <c r="Y409"/>
  <c r="X409"/>
  <c r="W409"/>
  <c r="V409"/>
  <c r="U409"/>
  <c r="T409"/>
  <c r="S409"/>
  <c r="R409"/>
  <c r="Q409"/>
  <c r="P409"/>
  <c r="O409"/>
  <c r="N409"/>
  <c r="M409"/>
  <c r="L409"/>
  <c r="K409"/>
  <c r="J409"/>
  <c r="I409"/>
  <c r="H409"/>
  <c r="G409"/>
  <c r="F409"/>
  <c r="E409"/>
  <c r="D409"/>
  <c r="AM408"/>
  <c r="AL408"/>
  <c r="AK408"/>
  <c r="AJ408"/>
  <c r="AI408"/>
  <c r="AH408"/>
  <c r="AG408"/>
  <c r="AF408"/>
  <c r="AE408"/>
  <c r="AD408"/>
  <c r="AC408"/>
  <c r="AB408"/>
  <c r="AA408"/>
  <c r="Z408"/>
  <c r="Y408"/>
  <c r="X408"/>
  <c r="W408"/>
  <c r="V408"/>
  <c r="U408"/>
  <c r="T408"/>
  <c r="S408"/>
  <c r="R408"/>
  <c r="Q408"/>
  <c r="P408"/>
  <c r="O408"/>
  <c r="N408"/>
  <c r="M408"/>
  <c r="L408"/>
  <c r="K408"/>
  <c r="J408"/>
  <c r="I408"/>
  <c r="H408"/>
  <c r="G408"/>
  <c r="F408"/>
  <c r="E408"/>
  <c r="D408"/>
  <c r="AM407"/>
  <c r="AL407"/>
  <c r="AK407"/>
  <c r="AJ407"/>
  <c r="AI407"/>
  <c r="AH407"/>
  <c r="AG407"/>
  <c r="AF407"/>
  <c r="AE407"/>
  <c r="AD407"/>
  <c r="AC407"/>
  <c r="AB407"/>
  <c r="AA407"/>
  <c r="Z407"/>
  <c r="Y407"/>
  <c r="X407"/>
  <c r="W407"/>
  <c r="V407"/>
  <c r="U407"/>
  <c r="T407"/>
  <c r="S407"/>
  <c r="R407"/>
  <c r="Q407"/>
  <c r="P407"/>
  <c r="O407"/>
  <c r="N407"/>
  <c r="M407"/>
  <c r="L407"/>
  <c r="K407"/>
  <c r="J407"/>
  <c r="I407"/>
  <c r="H407"/>
  <c r="G407"/>
  <c r="F407"/>
  <c r="E407"/>
  <c r="D407"/>
  <c r="AM406"/>
  <c r="AL406"/>
  <c r="AK406"/>
  <c r="AJ406"/>
  <c r="AI406"/>
  <c r="AH406"/>
  <c r="AG406"/>
  <c r="AF406"/>
  <c r="AE406"/>
  <c r="AD406"/>
  <c r="AC406"/>
  <c r="AB406"/>
  <c r="AA406"/>
  <c r="Z406"/>
  <c r="Y406"/>
  <c r="X406"/>
  <c r="W406"/>
  <c r="V406"/>
  <c r="U406"/>
  <c r="T406"/>
  <c r="S406"/>
  <c r="R406"/>
  <c r="Q406"/>
  <c r="P406"/>
  <c r="O406"/>
  <c r="N406"/>
  <c r="M406"/>
  <c r="L406"/>
  <c r="K406"/>
  <c r="J406"/>
  <c r="I406"/>
  <c r="H406"/>
  <c r="G406"/>
  <c r="F406"/>
  <c r="E406"/>
  <c r="D406"/>
  <c r="AM405"/>
  <c r="AL405"/>
  <c r="AK405"/>
  <c r="AJ405"/>
  <c r="AI405"/>
  <c r="AH405"/>
  <c r="AG405"/>
  <c r="AF405"/>
  <c r="AE405"/>
  <c r="AD405"/>
  <c r="AC405"/>
  <c r="AB405"/>
  <c r="AA405"/>
  <c r="Z405"/>
  <c r="Y405"/>
  <c r="X405"/>
  <c r="W405"/>
  <c r="V405"/>
  <c r="U405"/>
  <c r="T405"/>
  <c r="S405"/>
  <c r="R405"/>
  <c r="Q405"/>
  <c r="P405"/>
  <c r="O405"/>
  <c r="N405"/>
  <c r="M405"/>
  <c r="L405"/>
  <c r="K405"/>
  <c r="J405"/>
  <c r="I405"/>
  <c r="H405"/>
  <c r="G405"/>
  <c r="F405"/>
  <c r="E405"/>
  <c r="D405"/>
  <c r="AM404"/>
  <c r="AL404"/>
  <c r="AK404"/>
  <c r="AJ404"/>
  <c r="AI404"/>
  <c r="AH404"/>
  <c r="AG404"/>
  <c r="AF404"/>
  <c r="AE404"/>
  <c r="AD404"/>
  <c r="AC404"/>
  <c r="AB404"/>
  <c r="AA404"/>
  <c r="Z404"/>
  <c r="Y404"/>
  <c r="X404"/>
  <c r="W404"/>
  <c r="V404"/>
  <c r="U404"/>
  <c r="T404"/>
  <c r="S404"/>
  <c r="R404"/>
  <c r="Q404"/>
  <c r="P404"/>
  <c r="O404"/>
  <c r="N404"/>
  <c r="M404"/>
  <c r="L404"/>
  <c r="K404"/>
  <c r="J404"/>
  <c r="I404"/>
  <c r="H404"/>
  <c r="G404"/>
  <c r="F404"/>
  <c r="E404"/>
  <c r="D404"/>
  <c r="AM403"/>
  <c r="AL403"/>
  <c r="AK403"/>
  <c r="AJ403"/>
  <c r="AI403"/>
  <c r="AH403"/>
  <c r="AG403"/>
  <c r="AF403"/>
  <c r="AE403"/>
  <c r="AD403"/>
  <c r="AC403"/>
  <c r="AB403"/>
  <c r="AA403"/>
  <c r="Z403"/>
  <c r="Y403"/>
  <c r="X403"/>
  <c r="W403"/>
  <c r="V403"/>
  <c r="U403"/>
  <c r="T403"/>
  <c r="S403"/>
  <c r="R403"/>
  <c r="Q403"/>
  <c r="P403"/>
  <c r="O403"/>
  <c r="N403"/>
  <c r="M403"/>
  <c r="L403"/>
  <c r="K403"/>
  <c r="J403"/>
  <c r="I403"/>
  <c r="H403"/>
  <c r="G403"/>
  <c r="F403"/>
  <c r="E403"/>
  <c r="D403"/>
  <c r="AM402"/>
  <c r="AL402"/>
  <c r="AK402"/>
  <c r="AJ402"/>
  <c r="AI402"/>
  <c r="AH402"/>
  <c r="AG402"/>
  <c r="AF402"/>
  <c r="AE402"/>
  <c r="AD402"/>
  <c r="AC402"/>
  <c r="AB402"/>
  <c r="AA402"/>
  <c r="Z402"/>
  <c r="Y402"/>
  <c r="X402"/>
  <c r="W402"/>
  <c r="V402"/>
  <c r="U402"/>
  <c r="T402"/>
  <c r="S402"/>
  <c r="R402"/>
  <c r="Q402"/>
  <c r="P402"/>
  <c r="O402"/>
  <c r="N402"/>
  <c r="M402"/>
  <c r="L402"/>
  <c r="K402"/>
  <c r="J402"/>
  <c r="I402"/>
  <c r="H402"/>
  <c r="G402"/>
  <c r="F402"/>
  <c r="E402"/>
  <c r="D402"/>
  <c r="AM401"/>
  <c r="AL401"/>
  <c r="AK401"/>
  <c r="AJ401"/>
  <c r="AI401"/>
  <c r="AH401"/>
  <c r="AG401"/>
  <c r="AF401"/>
  <c r="AE401"/>
  <c r="AD401"/>
  <c r="AC401"/>
  <c r="AB401"/>
  <c r="AA401"/>
  <c r="Z401"/>
  <c r="Y401"/>
  <c r="X401"/>
  <c r="W401"/>
  <c r="V401"/>
  <c r="U401"/>
  <c r="T401"/>
  <c r="S401"/>
  <c r="R401"/>
  <c r="Q401"/>
  <c r="P401"/>
  <c r="O401"/>
  <c r="N401"/>
  <c r="M401"/>
  <c r="L401"/>
  <c r="K401"/>
  <c r="J401"/>
  <c r="I401"/>
  <c r="H401"/>
  <c r="G401"/>
  <c r="F401"/>
  <c r="E401"/>
  <c r="D401"/>
  <c r="AM400"/>
  <c r="AL400"/>
  <c r="AK400"/>
  <c r="AJ400"/>
  <c r="AI400"/>
  <c r="AH400"/>
  <c r="AG400"/>
  <c r="AF400"/>
  <c r="AE400"/>
  <c r="AD400"/>
  <c r="AC400"/>
  <c r="AB400"/>
  <c r="AA400"/>
  <c r="Z400"/>
  <c r="Y400"/>
  <c r="X400"/>
  <c r="W400"/>
  <c r="V400"/>
  <c r="U400"/>
  <c r="T400"/>
  <c r="S400"/>
  <c r="R400"/>
  <c r="Q400"/>
  <c r="P400"/>
  <c r="O400"/>
  <c r="N400"/>
  <c r="M400"/>
  <c r="L400"/>
  <c r="K400"/>
  <c r="J400"/>
  <c r="I400"/>
  <c r="H400"/>
  <c r="G400"/>
  <c r="F400"/>
  <c r="E400"/>
  <c r="D400"/>
  <c r="AM399"/>
  <c r="AL399"/>
  <c r="AK399"/>
  <c r="AJ399"/>
  <c r="AI399"/>
  <c r="AH399"/>
  <c r="AG399"/>
  <c r="AF399"/>
  <c r="AE399"/>
  <c r="AD399"/>
  <c r="AC399"/>
  <c r="AB399"/>
  <c r="AA399"/>
  <c r="Z399"/>
  <c r="Y399"/>
  <c r="X399"/>
  <c r="W399"/>
  <c r="V399"/>
  <c r="U399"/>
  <c r="T399"/>
  <c r="S399"/>
  <c r="R399"/>
  <c r="Q399"/>
  <c r="P399"/>
  <c r="O399"/>
  <c r="N399"/>
  <c r="M399"/>
  <c r="L399"/>
  <c r="K399"/>
  <c r="J399"/>
  <c r="I399"/>
  <c r="H399"/>
  <c r="G399"/>
  <c r="F399"/>
  <c r="E399"/>
  <c r="D399"/>
  <c r="AM398"/>
  <c r="AL398"/>
  <c r="AK398"/>
  <c r="AJ398"/>
  <c r="AI398"/>
  <c r="AH398"/>
  <c r="AG398"/>
  <c r="AF398"/>
  <c r="AE398"/>
  <c r="AD398"/>
  <c r="AC398"/>
  <c r="AB398"/>
  <c r="AA398"/>
  <c r="Z398"/>
  <c r="Y398"/>
  <c r="X398"/>
  <c r="W398"/>
  <c r="V398"/>
  <c r="U398"/>
  <c r="T398"/>
  <c r="S398"/>
  <c r="R398"/>
  <c r="Q398"/>
  <c r="P398"/>
  <c r="O398"/>
  <c r="N398"/>
  <c r="M398"/>
  <c r="L398"/>
  <c r="K398"/>
  <c r="J398"/>
  <c r="I398"/>
  <c r="H398"/>
  <c r="G398"/>
  <c r="F398"/>
  <c r="E398"/>
  <c r="D398"/>
  <c r="AM397"/>
  <c r="AL397"/>
  <c r="AK397"/>
  <c r="AJ397"/>
  <c r="AI397"/>
  <c r="AH397"/>
  <c r="AG397"/>
  <c r="AF397"/>
  <c r="AE397"/>
  <c r="AD397"/>
  <c r="AC397"/>
  <c r="AB397"/>
  <c r="AA397"/>
  <c r="Z397"/>
  <c r="Y397"/>
  <c r="X397"/>
  <c r="W397"/>
  <c r="V397"/>
  <c r="U397"/>
  <c r="T397"/>
  <c r="S397"/>
  <c r="R397"/>
  <c r="Q397"/>
  <c r="P397"/>
  <c r="O397"/>
  <c r="N397"/>
  <c r="M397"/>
  <c r="L397"/>
  <c r="K397"/>
  <c r="J397"/>
  <c r="I397"/>
  <c r="H397"/>
  <c r="G397"/>
  <c r="F397"/>
  <c r="E397"/>
  <c r="D397"/>
  <c r="AM396"/>
  <c r="AL396"/>
  <c r="AK396"/>
  <c r="AJ396"/>
  <c r="AI396"/>
  <c r="AH396"/>
  <c r="AG396"/>
  <c r="AF396"/>
  <c r="AE396"/>
  <c r="AD396"/>
  <c r="AC396"/>
  <c r="AB396"/>
  <c r="AA396"/>
  <c r="Z396"/>
  <c r="Y396"/>
  <c r="X396"/>
  <c r="W396"/>
  <c r="V396"/>
  <c r="U396"/>
  <c r="T396"/>
  <c r="S396"/>
  <c r="R396"/>
  <c r="Q396"/>
  <c r="P396"/>
  <c r="O396"/>
  <c r="N396"/>
  <c r="M396"/>
  <c r="L396"/>
  <c r="K396"/>
  <c r="J396"/>
  <c r="I396"/>
  <c r="H396"/>
  <c r="G396"/>
  <c r="F396"/>
  <c r="E396"/>
  <c r="D396"/>
  <c r="AM395"/>
  <c r="AL395"/>
  <c r="AK395"/>
  <c r="AJ395"/>
  <c r="AI395"/>
  <c r="AH395"/>
  <c r="AG395"/>
  <c r="AF395"/>
  <c r="AE395"/>
  <c r="AD395"/>
  <c r="AC395"/>
  <c r="AB395"/>
  <c r="AA395"/>
  <c r="Z395"/>
  <c r="Y395"/>
  <c r="X395"/>
  <c r="W395"/>
  <c r="V395"/>
  <c r="U395"/>
  <c r="T395"/>
  <c r="S395"/>
  <c r="R395"/>
  <c r="Q395"/>
  <c r="P395"/>
  <c r="O395"/>
  <c r="N395"/>
  <c r="M395"/>
  <c r="L395"/>
  <c r="K395"/>
  <c r="J395"/>
  <c r="I395"/>
  <c r="H395"/>
  <c r="G395"/>
  <c r="F395"/>
  <c r="E395"/>
  <c r="D395"/>
  <c r="AM394"/>
  <c r="AL394"/>
  <c r="AK394"/>
  <c r="AJ394"/>
  <c r="AI394"/>
  <c r="AH394"/>
  <c r="AG394"/>
  <c r="AF394"/>
  <c r="AE394"/>
  <c r="AD394"/>
  <c r="AC394"/>
  <c r="AB394"/>
  <c r="AA394"/>
  <c r="Z394"/>
  <c r="Y394"/>
  <c r="X394"/>
  <c r="W394"/>
  <c r="V394"/>
  <c r="U394"/>
  <c r="T394"/>
  <c r="S394"/>
  <c r="R394"/>
  <c r="Q394"/>
  <c r="P394"/>
  <c r="O394"/>
  <c r="N394"/>
  <c r="M394"/>
  <c r="L394"/>
  <c r="K394"/>
  <c r="J394"/>
  <c r="I394"/>
  <c r="H394"/>
  <c r="G394"/>
  <c r="F394"/>
  <c r="E394"/>
  <c r="D394"/>
  <c r="AM393"/>
  <c r="AL393"/>
  <c r="AK393"/>
  <c r="AJ393"/>
  <c r="AI393"/>
  <c r="AH393"/>
  <c r="AG393"/>
  <c r="AF393"/>
  <c r="AE393"/>
  <c r="AD393"/>
  <c r="AC393"/>
  <c r="AB393"/>
  <c r="AA393"/>
  <c r="Z393"/>
  <c r="Y393"/>
  <c r="X393"/>
  <c r="W393"/>
  <c r="V393"/>
  <c r="U393"/>
  <c r="T393"/>
  <c r="S393"/>
  <c r="R393"/>
  <c r="Q393"/>
  <c r="P393"/>
  <c r="O393"/>
  <c r="N393"/>
  <c r="M393"/>
  <c r="L393"/>
  <c r="K393"/>
  <c r="J393"/>
  <c r="I393"/>
  <c r="H393"/>
  <c r="G393"/>
  <c r="F393"/>
  <c r="E393"/>
  <c r="D393"/>
  <c r="AM392"/>
  <c r="AL392"/>
  <c r="AK392"/>
  <c r="AJ392"/>
  <c r="AI392"/>
  <c r="AH392"/>
  <c r="AG392"/>
  <c r="AF392"/>
  <c r="AE392"/>
  <c r="AD392"/>
  <c r="AC392"/>
  <c r="AB392"/>
  <c r="AA392"/>
  <c r="Z392"/>
  <c r="Y392"/>
  <c r="X392"/>
  <c r="W392"/>
  <c r="V392"/>
  <c r="U392"/>
  <c r="T392"/>
  <c r="S392"/>
  <c r="R392"/>
  <c r="Q392"/>
  <c r="P392"/>
  <c r="O392"/>
  <c r="N392"/>
  <c r="M392"/>
  <c r="L392"/>
  <c r="K392"/>
  <c r="J392"/>
  <c r="I392"/>
  <c r="H392"/>
  <c r="G392"/>
  <c r="F392"/>
  <c r="E392"/>
  <c r="D392"/>
  <c r="AM391"/>
  <c r="AL391"/>
  <c r="AK391"/>
  <c r="AJ391"/>
  <c r="AI391"/>
  <c r="AH391"/>
  <c r="AG391"/>
  <c r="AF391"/>
  <c r="AE391"/>
  <c r="AD391"/>
  <c r="AC391"/>
  <c r="AB391"/>
  <c r="AA391"/>
  <c r="Z391"/>
  <c r="Y391"/>
  <c r="X391"/>
  <c r="W391"/>
  <c r="V391"/>
  <c r="U391"/>
  <c r="T391"/>
  <c r="S391"/>
  <c r="R391"/>
  <c r="Q391"/>
  <c r="P391"/>
  <c r="O391"/>
  <c r="N391"/>
  <c r="M391"/>
  <c r="L391"/>
  <c r="K391"/>
  <c r="J391"/>
  <c r="I391"/>
  <c r="H391"/>
  <c r="G391"/>
  <c r="F391"/>
  <c r="E391"/>
  <c r="D391"/>
  <c r="AM390"/>
  <c r="AL390"/>
  <c r="AK390"/>
  <c r="AJ390"/>
  <c r="AI390"/>
  <c r="AH390"/>
  <c r="AG390"/>
  <c r="AF390"/>
  <c r="AE390"/>
  <c r="AD390"/>
  <c r="AC390"/>
  <c r="AB390"/>
  <c r="AA390"/>
  <c r="Z390"/>
  <c r="Y390"/>
  <c r="X390"/>
  <c r="W390"/>
  <c r="V390"/>
  <c r="U390"/>
  <c r="T390"/>
  <c r="S390"/>
  <c r="R390"/>
  <c r="Q390"/>
  <c r="P390"/>
  <c r="O390"/>
  <c r="N390"/>
  <c r="M390"/>
  <c r="L390"/>
  <c r="K390"/>
  <c r="J390"/>
  <c r="I390"/>
  <c r="H390"/>
  <c r="G390"/>
  <c r="F390"/>
  <c r="E390"/>
  <c r="D390"/>
  <c r="AM389"/>
  <c r="AL389"/>
  <c r="AK389"/>
  <c r="AJ389"/>
  <c r="AI389"/>
  <c r="AH389"/>
  <c r="AG389"/>
  <c r="AF389"/>
  <c r="AE389"/>
  <c r="AD389"/>
  <c r="AC389"/>
  <c r="AB389"/>
  <c r="AA389"/>
  <c r="Z389"/>
  <c r="Y389"/>
  <c r="X389"/>
  <c r="W389"/>
  <c r="V389"/>
  <c r="U389"/>
  <c r="T389"/>
  <c r="S389"/>
  <c r="R389"/>
  <c r="Q389"/>
  <c r="P389"/>
  <c r="O389"/>
  <c r="N389"/>
  <c r="M389"/>
  <c r="L389"/>
  <c r="K389"/>
  <c r="J389"/>
  <c r="I389"/>
  <c r="H389"/>
  <c r="G389"/>
  <c r="F389"/>
  <c r="E389"/>
  <c r="D389"/>
  <c r="AM388"/>
  <c r="AL388"/>
  <c r="AK388"/>
  <c r="AJ388"/>
  <c r="AI388"/>
  <c r="AH388"/>
  <c r="AG388"/>
  <c r="AF388"/>
  <c r="AE388"/>
  <c r="AD388"/>
  <c r="AC388"/>
  <c r="AB388"/>
  <c r="AA388"/>
  <c r="Z388"/>
  <c r="Y388"/>
  <c r="X388"/>
  <c r="W388"/>
  <c r="V388"/>
  <c r="U388"/>
  <c r="T388"/>
  <c r="S388"/>
  <c r="R388"/>
  <c r="Q388"/>
  <c r="P388"/>
  <c r="O388"/>
  <c r="N388"/>
  <c r="M388"/>
  <c r="L388"/>
  <c r="K388"/>
  <c r="J388"/>
  <c r="I388"/>
  <c r="H388"/>
  <c r="G388"/>
  <c r="F388"/>
  <c r="E388"/>
  <c r="D388"/>
  <c r="AM386"/>
  <c r="AL386"/>
  <c r="AK386"/>
  <c r="AJ386"/>
  <c r="AI386"/>
  <c r="AH386"/>
  <c r="AG386"/>
  <c r="AF386"/>
  <c r="AE386"/>
  <c r="AD386"/>
  <c r="AC386"/>
  <c r="AB386"/>
  <c r="AA386"/>
  <c r="Z386"/>
  <c r="Y386"/>
  <c r="X386"/>
  <c r="W386"/>
  <c r="V386"/>
  <c r="U386"/>
  <c r="T386"/>
  <c r="S386"/>
  <c r="R386"/>
  <c r="Q386"/>
  <c r="P386"/>
  <c r="O386"/>
  <c r="N386"/>
  <c r="M386"/>
  <c r="L386"/>
  <c r="K386"/>
  <c r="J386"/>
  <c r="I386"/>
  <c r="H386"/>
  <c r="G386"/>
  <c r="F386"/>
  <c r="E386"/>
  <c r="D386"/>
  <c r="AM385"/>
  <c r="AL385"/>
  <c r="AK385"/>
  <c r="AJ385"/>
  <c r="AI385"/>
  <c r="AH385"/>
  <c r="AG385"/>
  <c r="AF385"/>
  <c r="AE385"/>
  <c r="AD385"/>
  <c r="AC385"/>
  <c r="AB385"/>
  <c r="AA385"/>
  <c r="Z385"/>
  <c r="Y385"/>
  <c r="X385"/>
  <c r="W385"/>
  <c r="V385"/>
  <c r="U385"/>
  <c r="T385"/>
  <c r="S385"/>
  <c r="R385"/>
  <c r="Q385"/>
  <c r="P385"/>
  <c r="O385"/>
  <c r="N385"/>
  <c r="M385"/>
  <c r="L385"/>
  <c r="K385"/>
  <c r="J385"/>
  <c r="I385"/>
  <c r="H385"/>
  <c r="G385"/>
  <c r="F385"/>
  <c r="E385"/>
  <c r="D385"/>
  <c r="AM384"/>
  <c r="AL384"/>
  <c r="AK384"/>
  <c r="AJ384"/>
  <c r="AI384"/>
  <c r="AH384"/>
  <c r="AG384"/>
  <c r="AF384"/>
  <c r="AE384"/>
  <c r="AD384"/>
  <c r="AC384"/>
  <c r="AB384"/>
  <c r="AA384"/>
  <c r="Z384"/>
  <c r="Y384"/>
  <c r="X384"/>
  <c r="W384"/>
  <c r="V384"/>
  <c r="U384"/>
  <c r="T384"/>
  <c r="S384"/>
  <c r="R384"/>
  <c r="Q384"/>
  <c r="P384"/>
  <c r="O384"/>
  <c r="N384"/>
  <c r="M384"/>
  <c r="L384"/>
  <c r="K384"/>
  <c r="J384"/>
  <c r="I384"/>
  <c r="H384"/>
  <c r="G384"/>
  <c r="F384"/>
  <c r="E384"/>
  <c r="D384"/>
  <c r="AM383"/>
  <c r="AL383"/>
  <c r="AK383"/>
  <c r="AJ383"/>
  <c r="AI383"/>
  <c r="AH383"/>
  <c r="AG383"/>
  <c r="AF383"/>
  <c r="AE383"/>
  <c r="AD383"/>
  <c r="AC383"/>
  <c r="AB383"/>
  <c r="AA383"/>
  <c r="Z383"/>
  <c r="Y383"/>
  <c r="X383"/>
  <c r="W383"/>
  <c r="V383"/>
  <c r="U383"/>
  <c r="T383"/>
  <c r="S383"/>
  <c r="R383"/>
  <c r="Q383"/>
  <c r="P383"/>
  <c r="O383"/>
  <c r="N383"/>
  <c r="M383"/>
  <c r="L383"/>
  <c r="K383"/>
  <c r="J383"/>
  <c r="I383"/>
  <c r="H383"/>
  <c r="G383"/>
  <c r="F383"/>
  <c r="E383"/>
  <c r="D383"/>
  <c r="AM382"/>
  <c r="AL382"/>
  <c r="AK382"/>
  <c r="AJ382"/>
  <c r="AI382"/>
  <c r="AH382"/>
  <c r="AG382"/>
  <c r="AF382"/>
  <c r="AE382"/>
  <c r="AD382"/>
  <c r="AC382"/>
  <c r="AB382"/>
  <c r="AA382"/>
  <c r="Z382"/>
  <c r="Y382"/>
  <c r="X382"/>
  <c r="W382"/>
  <c r="V382"/>
  <c r="U382"/>
  <c r="T382"/>
  <c r="S382"/>
  <c r="R382"/>
  <c r="Q382"/>
  <c r="P382"/>
  <c r="O382"/>
  <c r="N382"/>
  <c r="M382"/>
  <c r="L382"/>
  <c r="K382"/>
  <c r="J382"/>
  <c r="I382"/>
  <c r="H382"/>
  <c r="G382"/>
  <c r="F382"/>
  <c r="E382"/>
  <c r="D382"/>
  <c r="AM381"/>
  <c r="AL381"/>
  <c r="AK381"/>
  <c r="AJ381"/>
  <c r="AI381"/>
  <c r="AH381"/>
  <c r="AG381"/>
  <c r="AF381"/>
  <c r="AE381"/>
  <c r="AD381"/>
  <c r="AC381"/>
  <c r="AB381"/>
  <c r="AA381"/>
  <c r="Z381"/>
  <c r="Y381"/>
  <c r="X381"/>
  <c r="W381"/>
  <c r="V381"/>
  <c r="U381"/>
  <c r="T381"/>
  <c r="S381"/>
  <c r="R381"/>
  <c r="Q381"/>
  <c r="P381"/>
  <c r="O381"/>
  <c r="N381"/>
  <c r="M381"/>
  <c r="L381"/>
  <c r="K381"/>
  <c r="J381"/>
  <c r="I381"/>
  <c r="H381"/>
  <c r="G381"/>
  <c r="F381"/>
  <c r="E381"/>
  <c r="D381"/>
  <c r="AM380"/>
  <c r="AL380"/>
  <c r="AK380"/>
  <c r="AJ380"/>
  <c r="AI380"/>
  <c r="AH380"/>
  <c r="AG380"/>
  <c r="AF380"/>
  <c r="AE380"/>
  <c r="AD380"/>
  <c r="AC380"/>
  <c r="AB380"/>
  <c r="AA380"/>
  <c r="Z380"/>
  <c r="Y380"/>
  <c r="X380"/>
  <c r="W380"/>
  <c r="V380"/>
  <c r="U380"/>
  <c r="T380"/>
  <c r="S380"/>
  <c r="R380"/>
  <c r="Q380"/>
  <c r="P380"/>
  <c r="O380"/>
  <c r="N380"/>
  <c r="M380"/>
  <c r="L380"/>
  <c r="K380"/>
  <c r="J380"/>
  <c r="I380"/>
  <c r="H380"/>
  <c r="G380"/>
  <c r="F380"/>
  <c r="E380"/>
  <c r="D380"/>
  <c r="AM379"/>
  <c r="AL379"/>
  <c r="AK379"/>
  <c r="AJ379"/>
  <c r="AI379"/>
  <c r="AH379"/>
  <c r="AG379"/>
  <c r="AF379"/>
  <c r="AE379"/>
  <c r="AD379"/>
  <c r="AC379"/>
  <c r="AB379"/>
  <c r="AA379"/>
  <c r="Z379"/>
  <c r="Y379"/>
  <c r="X379"/>
  <c r="W379"/>
  <c r="V379"/>
  <c r="U379"/>
  <c r="T379"/>
  <c r="S379"/>
  <c r="R379"/>
  <c r="Q379"/>
  <c r="P379"/>
  <c r="O379"/>
  <c r="N379"/>
  <c r="M379"/>
  <c r="L379"/>
  <c r="K379"/>
  <c r="J379"/>
  <c r="I379"/>
  <c r="H379"/>
  <c r="G379"/>
  <c r="F379"/>
  <c r="E379"/>
  <c r="D379"/>
  <c r="AM378"/>
  <c r="AL378"/>
  <c r="AK378"/>
  <c r="AJ378"/>
  <c r="AI378"/>
  <c r="AH378"/>
  <c r="AG378"/>
  <c r="AF378"/>
  <c r="AE378"/>
  <c r="AD378"/>
  <c r="AC378"/>
  <c r="AB378"/>
  <c r="AA378"/>
  <c r="Z378"/>
  <c r="Y378"/>
  <c r="X378"/>
  <c r="W378"/>
  <c r="V378"/>
  <c r="U378"/>
  <c r="T378"/>
  <c r="S378"/>
  <c r="R378"/>
  <c r="Q378"/>
  <c r="P378"/>
  <c r="O378"/>
  <c r="N378"/>
  <c r="M378"/>
  <c r="L378"/>
  <c r="K378"/>
  <c r="J378"/>
  <c r="I378"/>
  <c r="H378"/>
  <c r="G378"/>
  <c r="F378"/>
  <c r="E378"/>
  <c r="D378"/>
  <c r="AM377"/>
  <c r="AL377"/>
  <c r="AK377"/>
  <c r="AJ377"/>
  <c r="AI377"/>
  <c r="AH377"/>
  <c r="AG377"/>
  <c r="AF377"/>
  <c r="AE377"/>
  <c r="AD377"/>
  <c r="AC377"/>
  <c r="AB377"/>
  <c r="AA377"/>
  <c r="Z377"/>
  <c r="Y377"/>
  <c r="X377"/>
  <c r="W377"/>
  <c r="V377"/>
  <c r="U377"/>
  <c r="T377"/>
  <c r="S377"/>
  <c r="R377"/>
  <c r="Q377"/>
  <c r="P377"/>
  <c r="O377"/>
  <c r="N377"/>
  <c r="M377"/>
  <c r="L377"/>
  <c r="K377"/>
  <c r="J377"/>
  <c r="I377"/>
  <c r="H377"/>
  <c r="G377"/>
  <c r="F377"/>
  <c r="E377"/>
  <c r="D377"/>
  <c r="AM376"/>
  <c r="AL376"/>
  <c r="AK376"/>
  <c r="AJ376"/>
  <c r="AI376"/>
  <c r="AH376"/>
  <c r="AG376"/>
  <c r="AF376"/>
  <c r="AE376"/>
  <c r="AD376"/>
  <c r="AC376"/>
  <c r="AB376"/>
  <c r="AA376"/>
  <c r="Z376"/>
  <c r="Y376"/>
  <c r="X376"/>
  <c r="W376"/>
  <c r="V376"/>
  <c r="U376"/>
  <c r="T376"/>
  <c r="S376"/>
  <c r="R376"/>
  <c r="Q376"/>
  <c r="P376"/>
  <c r="O376"/>
  <c r="N376"/>
  <c r="M376"/>
  <c r="L376"/>
  <c r="K376"/>
  <c r="J376"/>
  <c r="I376"/>
  <c r="H376"/>
  <c r="G376"/>
  <c r="F376"/>
  <c r="E376"/>
  <c r="D376"/>
  <c r="AM375"/>
  <c r="AL375"/>
  <c r="AK375"/>
  <c r="AJ375"/>
  <c r="AI375"/>
  <c r="AH375"/>
  <c r="AG375"/>
  <c r="AF375"/>
  <c r="AE375"/>
  <c r="AD375"/>
  <c r="AC375"/>
  <c r="AB375"/>
  <c r="AA375"/>
  <c r="Z375"/>
  <c r="Y375"/>
  <c r="X375"/>
  <c r="W375"/>
  <c r="V375"/>
  <c r="U375"/>
  <c r="T375"/>
  <c r="S375"/>
  <c r="R375"/>
  <c r="Q375"/>
  <c r="P375"/>
  <c r="O375"/>
  <c r="N375"/>
  <c r="M375"/>
  <c r="L375"/>
  <c r="K375"/>
  <c r="J375"/>
  <c r="I375"/>
  <c r="H375"/>
  <c r="G375"/>
  <c r="F375"/>
  <c r="E375"/>
  <c r="D375"/>
  <c r="AM374"/>
  <c r="AL374"/>
  <c r="AK374"/>
  <c r="AJ374"/>
  <c r="AI374"/>
  <c r="AH374"/>
  <c r="AG374"/>
  <c r="AF374"/>
  <c r="AE374"/>
  <c r="AD374"/>
  <c r="AC374"/>
  <c r="AB374"/>
  <c r="AA374"/>
  <c r="Z374"/>
  <c r="Y374"/>
  <c r="X374"/>
  <c r="W374"/>
  <c r="V374"/>
  <c r="U374"/>
  <c r="T374"/>
  <c r="S374"/>
  <c r="R374"/>
  <c r="Q374"/>
  <c r="P374"/>
  <c r="O374"/>
  <c r="N374"/>
  <c r="M374"/>
  <c r="L374"/>
  <c r="K374"/>
  <c r="J374"/>
  <c r="I374"/>
  <c r="H374"/>
  <c r="G374"/>
  <c r="F374"/>
  <c r="E374"/>
  <c r="D374"/>
  <c r="AM373"/>
  <c r="AL373"/>
  <c r="AK373"/>
  <c r="AJ373"/>
  <c r="AI373"/>
  <c r="AH373"/>
  <c r="AG373"/>
  <c r="AF373"/>
  <c r="AE373"/>
  <c r="AD373"/>
  <c r="AC373"/>
  <c r="AB373"/>
  <c r="AA373"/>
  <c r="Z373"/>
  <c r="Y373"/>
  <c r="X373"/>
  <c r="W373"/>
  <c r="V373"/>
  <c r="U373"/>
  <c r="T373"/>
  <c r="S373"/>
  <c r="R373"/>
  <c r="Q373"/>
  <c r="P373"/>
  <c r="O373"/>
  <c r="N373"/>
  <c r="M373"/>
  <c r="L373"/>
  <c r="K373"/>
  <c r="J373"/>
  <c r="I373"/>
  <c r="H373"/>
  <c r="G373"/>
  <c r="F373"/>
  <c r="E373"/>
  <c r="D373"/>
  <c r="AM372"/>
  <c r="AL372"/>
  <c r="AK372"/>
  <c r="AJ372"/>
  <c r="AI372"/>
  <c r="AH372"/>
  <c r="AG372"/>
  <c r="AF372"/>
  <c r="AE372"/>
  <c r="AD372"/>
  <c r="AC372"/>
  <c r="AB372"/>
  <c r="AA372"/>
  <c r="Z372"/>
  <c r="Y372"/>
  <c r="X372"/>
  <c r="W372"/>
  <c r="V372"/>
  <c r="U372"/>
  <c r="T372"/>
  <c r="S372"/>
  <c r="R372"/>
  <c r="Q372"/>
  <c r="P372"/>
  <c r="O372"/>
  <c r="N372"/>
  <c r="M372"/>
  <c r="L372"/>
  <c r="K372"/>
  <c r="J372"/>
  <c r="I372"/>
  <c r="H372"/>
  <c r="G372"/>
  <c r="F372"/>
  <c r="E372"/>
  <c r="D372"/>
  <c r="AM371"/>
  <c r="AL371"/>
  <c r="AK371"/>
  <c r="AJ371"/>
  <c r="AI371"/>
  <c r="AH371"/>
  <c r="AG371"/>
  <c r="AF371"/>
  <c r="AE371"/>
  <c r="AD371"/>
  <c r="AC371"/>
  <c r="AB371"/>
  <c r="AA371"/>
  <c r="Z371"/>
  <c r="Y371"/>
  <c r="X371"/>
  <c r="W371"/>
  <c r="V371"/>
  <c r="U371"/>
  <c r="T371"/>
  <c r="S371"/>
  <c r="R371"/>
  <c r="Q371"/>
  <c r="P371"/>
  <c r="O371"/>
  <c r="N371"/>
  <c r="M371"/>
  <c r="L371"/>
  <c r="K371"/>
  <c r="J371"/>
  <c r="I371"/>
  <c r="H371"/>
  <c r="G371"/>
  <c r="F371"/>
  <c r="E371"/>
  <c r="D371"/>
  <c r="AM370"/>
  <c r="AL370"/>
  <c r="AK370"/>
  <c r="AJ370"/>
  <c r="AI370"/>
  <c r="AH370"/>
  <c r="AG370"/>
  <c r="AF370"/>
  <c r="AE370"/>
  <c r="AD370"/>
  <c r="AC370"/>
  <c r="AB370"/>
  <c r="AA370"/>
  <c r="Z370"/>
  <c r="Y370"/>
  <c r="X370"/>
  <c r="W370"/>
  <c r="V370"/>
  <c r="U370"/>
  <c r="T370"/>
  <c r="S370"/>
  <c r="R370"/>
  <c r="Q370"/>
  <c r="P370"/>
  <c r="O370"/>
  <c r="N370"/>
  <c r="M370"/>
  <c r="L370"/>
  <c r="K370"/>
  <c r="J370"/>
  <c r="I370"/>
  <c r="H370"/>
  <c r="G370"/>
  <c r="F370"/>
  <c r="E370"/>
  <c r="D370"/>
  <c r="AM369"/>
  <c r="AL369"/>
  <c r="AK369"/>
  <c r="AJ369"/>
  <c r="AI369"/>
  <c r="AH369"/>
  <c r="AG369"/>
  <c r="AF369"/>
  <c r="AE369"/>
  <c r="AD369"/>
  <c r="AC369"/>
  <c r="AB369"/>
  <c r="AA369"/>
  <c r="Z369"/>
  <c r="Y369"/>
  <c r="X369"/>
  <c r="W369"/>
  <c r="V369"/>
  <c r="U369"/>
  <c r="T369"/>
  <c r="S369"/>
  <c r="R369"/>
  <c r="Q369"/>
  <c r="P369"/>
  <c r="O369"/>
  <c r="N369"/>
  <c r="M369"/>
  <c r="L369"/>
  <c r="K369"/>
  <c r="J369"/>
  <c r="I369"/>
  <c r="H369"/>
  <c r="G369"/>
  <c r="F369"/>
  <c r="E369"/>
  <c r="D369"/>
  <c r="AM368"/>
  <c r="AL368"/>
  <c r="AK368"/>
  <c r="AJ368"/>
  <c r="AI368"/>
  <c r="AH368"/>
  <c r="AG368"/>
  <c r="AF368"/>
  <c r="AE368"/>
  <c r="AD368"/>
  <c r="AC368"/>
  <c r="AB368"/>
  <c r="AA368"/>
  <c r="Z368"/>
  <c r="Y368"/>
  <c r="X368"/>
  <c r="W368"/>
  <c r="V368"/>
  <c r="U368"/>
  <c r="T368"/>
  <c r="S368"/>
  <c r="R368"/>
  <c r="Q368"/>
  <c r="P368"/>
  <c r="O368"/>
  <c r="N368"/>
  <c r="M368"/>
  <c r="L368"/>
  <c r="K368"/>
  <c r="J368"/>
  <c r="I368"/>
  <c r="H368"/>
  <c r="G368"/>
  <c r="F368"/>
  <c r="E368"/>
  <c r="D368"/>
  <c r="AM366"/>
  <c r="AL366"/>
  <c r="AK366"/>
  <c r="AJ366"/>
  <c r="AI366"/>
  <c r="AH366"/>
  <c r="AG366"/>
  <c r="AF366"/>
  <c r="AE366"/>
  <c r="AD366"/>
  <c r="AC366"/>
  <c r="AB366"/>
  <c r="AA366"/>
  <c r="Z366"/>
  <c r="Y366"/>
  <c r="X366"/>
  <c r="W366"/>
  <c r="V366"/>
  <c r="U366"/>
  <c r="T366"/>
  <c r="S366"/>
  <c r="R366"/>
  <c r="Q366"/>
  <c r="P366"/>
  <c r="O366"/>
  <c r="N366"/>
  <c r="M366"/>
  <c r="L366"/>
  <c r="K366"/>
  <c r="J366"/>
  <c r="I366"/>
  <c r="H366"/>
  <c r="G366"/>
  <c r="F366"/>
  <c r="E366"/>
  <c r="D366"/>
  <c r="AM365"/>
  <c r="AL365"/>
  <c r="AK365"/>
  <c r="AJ365"/>
  <c r="AI365"/>
  <c r="AH365"/>
  <c r="AG365"/>
  <c r="AF365"/>
  <c r="AE365"/>
  <c r="AD365"/>
  <c r="AC365"/>
  <c r="AB365"/>
  <c r="AA365"/>
  <c r="Z365"/>
  <c r="Y365"/>
  <c r="X365"/>
  <c r="W365"/>
  <c r="V365"/>
  <c r="U365"/>
  <c r="T365"/>
  <c r="S365"/>
  <c r="R365"/>
  <c r="Q365"/>
  <c r="P365"/>
  <c r="O365"/>
  <c r="N365"/>
  <c r="M365"/>
  <c r="L365"/>
  <c r="K365"/>
  <c r="J365"/>
  <c r="I365"/>
  <c r="H365"/>
  <c r="G365"/>
  <c r="F365"/>
  <c r="E365"/>
  <c r="D365"/>
  <c r="AM364"/>
  <c r="AL364"/>
  <c r="AK364"/>
  <c r="AJ364"/>
  <c r="AI364"/>
  <c r="AH364"/>
  <c r="AG364"/>
  <c r="AF364"/>
  <c r="AE364"/>
  <c r="AD364"/>
  <c r="AC364"/>
  <c r="AB364"/>
  <c r="AA364"/>
  <c r="Z364"/>
  <c r="Y364"/>
  <c r="X364"/>
  <c r="W364"/>
  <c r="V364"/>
  <c r="U364"/>
  <c r="T364"/>
  <c r="S364"/>
  <c r="R364"/>
  <c r="Q364"/>
  <c r="P364"/>
  <c r="O364"/>
  <c r="N364"/>
  <c r="M364"/>
  <c r="L364"/>
  <c r="K364"/>
  <c r="J364"/>
  <c r="I364"/>
  <c r="H364"/>
  <c r="G364"/>
  <c r="F364"/>
  <c r="E364"/>
  <c r="D364"/>
  <c r="AM362"/>
  <c r="AL362"/>
  <c r="AK362"/>
  <c r="AJ362"/>
  <c r="AI362"/>
  <c r="AH362"/>
  <c r="AG362"/>
  <c r="AF362"/>
  <c r="AE362"/>
  <c r="AD362"/>
  <c r="AC362"/>
  <c r="AB362"/>
  <c r="AA362"/>
  <c r="Z362"/>
  <c r="Y362"/>
  <c r="X362"/>
  <c r="W362"/>
  <c r="V362"/>
  <c r="U362"/>
  <c r="T362"/>
  <c r="S362"/>
  <c r="R362"/>
  <c r="Q362"/>
  <c r="P362"/>
  <c r="O362"/>
  <c r="N362"/>
  <c r="M362"/>
  <c r="L362"/>
  <c r="K362"/>
  <c r="J362"/>
  <c r="I362"/>
  <c r="H362"/>
  <c r="G362"/>
  <c r="F362"/>
  <c r="E362"/>
  <c r="D362"/>
  <c r="AM361"/>
  <c r="AL361"/>
  <c r="AK361"/>
  <c r="AJ361"/>
  <c r="AI361"/>
  <c r="AH361"/>
  <c r="AG361"/>
  <c r="AF361"/>
  <c r="AE361"/>
  <c r="AD361"/>
  <c r="AC361"/>
  <c r="AB361"/>
  <c r="AA361"/>
  <c r="Z361"/>
  <c r="Y361"/>
  <c r="X361"/>
  <c r="W361"/>
  <c r="V361"/>
  <c r="U361"/>
  <c r="T361"/>
  <c r="S361"/>
  <c r="R361"/>
  <c r="Q361"/>
  <c r="P361"/>
  <c r="O361"/>
  <c r="N361"/>
  <c r="M361"/>
  <c r="L361"/>
  <c r="K361"/>
  <c r="J361"/>
  <c r="I361"/>
  <c r="H361"/>
  <c r="G361"/>
  <c r="F361"/>
  <c r="E361"/>
  <c r="D361"/>
  <c r="AM360"/>
  <c r="AL360"/>
  <c r="AK360"/>
  <c r="AJ360"/>
  <c r="AI360"/>
  <c r="AH360"/>
  <c r="AG360"/>
  <c r="AF360"/>
  <c r="AE360"/>
  <c r="AD360"/>
  <c r="AC360"/>
  <c r="AB360"/>
  <c r="AA360"/>
  <c r="Z360"/>
  <c r="Y360"/>
  <c r="X360"/>
  <c r="W360"/>
  <c r="V360"/>
  <c r="U360"/>
  <c r="T360"/>
  <c r="S360"/>
  <c r="R360"/>
  <c r="Q360"/>
  <c r="P360"/>
  <c r="O360"/>
  <c r="N360"/>
  <c r="M360"/>
  <c r="L360"/>
  <c r="K360"/>
  <c r="J360"/>
  <c r="I360"/>
  <c r="H360"/>
  <c r="G360"/>
  <c r="F360"/>
  <c r="E360"/>
  <c r="D360"/>
  <c r="AM359"/>
  <c r="AL359"/>
  <c r="AK359"/>
  <c r="AJ359"/>
  <c r="AI359"/>
  <c r="AH359"/>
  <c r="AG359"/>
  <c r="AF359"/>
  <c r="AE359"/>
  <c r="AD359"/>
  <c r="AC359"/>
  <c r="AB359"/>
  <c r="AA359"/>
  <c r="Z359"/>
  <c r="Y359"/>
  <c r="X359"/>
  <c r="W359"/>
  <c r="V359"/>
  <c r="U359"/>
  <c r="T359"/>
  <c r="S359"/>
  <c r="R359"/>
  <c r="Q359"/>
  <c r="P359"/>
  <c r="O359"/>
  <c r="N359"/>
  <c r="M359"/>
  <c r="L359"/>
  <c r="K359"/>
  <c r="J359"/>
  <c r="I359"/>
  <c r="H359"/>
  <c r="G359"/>
  <c r="F359"/>
  <c r="E359"/>
  <c r="D359"/>
  <c r="AM358"/>
  <c r="AL358"/>
  <c r="AK358"/>
  <c r="AJ358"/>
  <c r="AI358"/>
  <c r="AH358"/>
  <c r="AG358"/>
  <c r="AF358"/>
  <c r="AE358"/>
  <c r="AD358"/>
  <c r="AC358"/>
  <c r="AB358"/>
  <c r="AA358"/>
  <c r="Z358"/>
  <c r="Y358"/>
  <c r="X358"/>
  <c r="W358"/>
  <c r="V358"/>
  <c r="U358"/>
  <c r="T358"/>
  <c r="S358"/>
  <c r="R358"/>
  <c r="Q358"/>
  <c r="P358"/>
  <c r="O358"/>
  <c r="N358"/>
  <c r="M358"/>
  <c r="L358"/>
  <c r="K358"/>
  <c r="J358"/>
  <c r="I358"/>
  <c r="H358"/>
  <c r="G358"/>
  <c r="F358"/>
  <c r="E358"/>
  <c r="D358"/>
  <c r="AM356"/>
  <c r="AL356"/>
  <c r="AK356"/>
  <c r="AJ356"/>
  <c r="AI356"/>
  <c r="AH356"/>
  <c r="AG356"/>
  <c r="AF356"/>
  <c r="AE356"/>
  <c r="AD356"/>
  <c r="AC356"/>
  <c r="AB356"/>
  <c r="AA356"/>
  <c r="Z356"/>
  <c r="Y356"/>
  <c r="X356"/>
  <c r="W356"/>
  <c r="V356"/>
  <c r="U356"/>
  <c r="T356"/>
  <c r="S356"/>
  <c r="R356"/>
  <c r="Q356"/>
  <c r="P356"/>
  <c r="O356"/>
  <c r="N356"/>
  <c r="M356"/>
  <c r="L356"/>
  <c r="K356"/>
  <c r="J356"/>
  <c r="I356"/>
  <c r="H356"/>
  <c r="G356"/>
  <c r="F356"/>
  <c r="E356"/>
  <c r="D356"/>
  <c r="AM355"/>
  <c r="AL355"/>
  <c r="AK355"/>
  <c r="AJ355"/>
  <c r="AI355"/>
  <c r="AH355"/>
  <c r="AG355"/>
  <c r="AF355"/>
  <c r="AE355"/>
  <c r="AD355"/>
  <c r="AC355"/>
  <c r="AB355"/>
  <c r="AA355"/>
  <c r="Z355"/>
  <c r="Y355"/>
  <c r="X355"/>
  <c r="W355"/>
  <c r="V355"/>
  <c r="U355"/>
  <c r="T355"/>
  <c r="S355"/>
  <c r="R355"/>
  <c r="Q355"/>
  <c r="P355"/>
  <c r="O355"/>
  <c r="N355"/>
  <c r="M355"/>
  <c r="L355"/>
  <c r="K355"/>
  <c r="J355"/>
  <c r="I355"/>
  <c r="H355"/>
  <c r="G355"/>
  <c r="F355"/>
  <c r="E355"/>
  <c r="D355"/>
  <c r="AM354"/>
  <c r="AL354"/>
  <c r="AK354"/>
  <c r="AJ354"/>
  <c r="AI354"/>
  <c r="AH354"/>
  <c r="AG354"/>
  <c r="AF354"/>
  <c r="AE354"/>
  <c r="AD354"/>
  <c r="AC354"/>
  <c r="AB354"/>
  <c r="AA354"/>
  <c r="Z354"/>
  <c r="Y354"/>
  <c r="X354"/>
  <c r="W354"/>
  <c r="V354"/>
  <c r="U354"/>
  <c r="T354"/>
  <c r="S354"/>
  <c r="R354"/>
  <c r="Q354"/>
  <c r="P354"/>
  <c r="O354"/>
  <c r="N354"/>
  <c r="M354"/>
  <c r="L354"/>
  <c r="K354"/>
  <c r="J354"/>
  <c r="I354"/>
  <c r="H354"/>
  <c r="G354"/>
  <c r="F354"/>
  <c r="E354"/>
  <c r="D354"/>
  <c r="AM353"/>
  <c r="AL353"/>
  <c r="AK353"/>
  <c r="AJ353"/>
  <c r="AI353"/>
  <c r="AH353"/>
  <c r="AG353"/>
  <c r="AF353"/>
  <c r="AE353"/>
  <c r="AD353"/>
  <c r="AC353"/>
  <c r="AB353"/>
  <c r="AA353"/>
  <c r="Z353"/>
  <c r="Y353"/>
  <c r="X353"/>
  <c r="W353"/>
  <c r="V353"/>
  <c r="U353"/>
  <c r="T353"/>
  <c r="S353"/>
  <c r="R353"/>
  <c r="Q353"/>
  <c r="P353"/>
  <c r="O353"/>
  <c r="N353"/>
  <c r="M353"/>
  <c r="L353"/>
  <c r="K353"/>
  <c r="J353"/>
  <c r="I353"/>
  <c r="H353"/>
  <c r="G353"/>
  <c r="F353"/>
  <c r="E353"/>
  <c r="D353"/>
  <c r="AM352"/>
  <c r="AL352"/>
  <c r="AK352"/>
  <c r="AJ352"/>
  <c r="AI352"/>
  <c r="AH352"/>
  <c r="AG352"/>
  <c r="AF352"/>
  <c r="AE352"/>
  <c r="AD352"/>
  <c r="AC352"/>
  <c r="AB352"/>
  <c r="AA352"/>
  <c r="Z352"/>
  <c r="Y352"/>
  <c r="X352"/>
  <c r="W352"/>
  <c r="V352"/>
  <c r="U352"/>
  <c r="T352"/>
  <c r="S352"/>
  <c r="R352"/>
  <c r="Q352"/>
  <c r="P352"/>
  <c r="O352"/>
  <c r="N352"/>
  <c r="M352"/>
  <c r="L352"/>
  <c r="K352"/>
  <c r="J352"/>
  <c r="I352"/>
  <c r="H352"/>
  <c r="G352"/>
  <c r="F352"/>
  <c r="E352"/>
  <c r="D352"/>
  <c r="AM350"/>
  <c r="AL350"/>
  <c r="AK350"/>
  <c r="AJ350"/>
  <c r="AI350"/>
  <c r="AH350"/>
  <c r="AG350"/>
  <c r="AF350"/>
  <c r="AE350"/>
  <c r="AD350"/>
  <c r="AC350"/>
  <c r="AB350"/>
  <c r="AA350"/>
  <c r="Z350"/>
  <c r="Y350"/>
  <c r="X350"/>
  <c r="W350"/>
  <c r="V350"/>
  <c r="U350"/>
  <c r="T350"/>
  <c r="S350"/>
  <c r="R350"/>
  <c r="Q350"/>
  <c r="P350"/>
  <c r="O350"/>
  <c r="N350"/>
  <c r="M350"/>
  <c r="L350"/>
  <c r="K350"/>
  <c r="J350"/>
  <c r="I350"/>
  <c r="H350"/>
  <c r="G350"/>
  <c r="F350"/>
  <c r="E350"/>
  <c r="D350"/>
  <c r="AM349"/>
  <c r="AL349"/>
  <c r="AK349"/>
  <c r="AJ349"/>
  <c r="AI349"/>
  <c r="AH349"/>
  <c r="AG349"/>
  <c r="AF349"/>
  <c r="AE349"/>
  <c r="AD349"/>
  <c r="AC349"/>
  <c r="AB349"/>
  <c r="AA349"/>
  <c r="Z349"/>
  <c r="Y349"/>
  <c r="X349"/>
  <c r="W349"/>
  <c r="V349"/>
  <c r="U349"/>
  <c r="T349"/>
  <c r="S349"/>
  <c r="R349"/>
  <c r="Q349"/>
  <c r="P349"/>
  <c r="O349"/>
  <c r="N349"/>
  <c r="M349"/>
  <c r="L349"/>
  <c r="K349"/>
  <c r="J349"/>
  <c r="I349"/>
  <c r="H349"/>
  <c r="G349"/>
  <c r="F349"/>
  <c r="E349"/>
  <c r="D349"/>
  <c r="AM348"/>
  <c r="AL348"/>
  <c r="AK348"/>
  <c r="AJ348"/>
  <c r="AI348"/>
  <c r="AH348"/>
  <c r="AG348"/>
  <c r="AF348"/>
  <c r="AE348"/>
  <c r="AD348"/>
  <c r="AC348"/>
  <c r="AB348"/>
  <c r="AA348"/>
  <c r="Z348"/>
  <c r="Y348"/>
  <c r="X348"/>
  <c r="W348"/>
  <c r="V348"/>
  <c r="U348"/>
  <c r="T348"/>
  <c r="S348"/>
  <c r="R348"/>
  <c r="Q348"/>
  <c r="P348"/>
  <c r="O348"/>
  <c r="N348"/>
  <c r="M348"/>
  <c r="L348"/>
  <c r="K348"/>
  <c r="J348"/>
  <c r="I348"/>
  <c r="H348"/>
  <c r="G348"/>
  <c r="F348"/>
  <c r="E348"/>
  <c r="D348"/>
  <c r="AM347"/>
  <c r="AL347"/>
  <c r="AK347"/>
  <c r="AJ347"/>
  <c r="AI347"/>
  <c r="AH347"/>
  <c r="AG347"/>
  <c r="AF347"/>
  <c r="AE347"/>
  <c r="AD347"/>
  <c r="AC347"/>
  <c r="AB347"/>
  <c r="AA347"/>
  <c r="Z347"/>
  <c r="Y347"/>
  <c r="X347"/>
  <c r="W347"/>
  <c r="V347"/>
  <c r="U347"/>
  <c r="T347"/>
  <c r="S347"/>
  <c r="R347"/>
  <c r="Q347"/>
  <c r="P347"/>
  <c r="O347"/>
  <c r="N347"/>
  <c r="M347"/>
  <c r="L347"/>
  <c r="K347"/>
  <c r="J347"/>
  <c r="I347"/>
  <c r="H347"/>
  <c r="G347"/>
  <c r="F347"/>
  <c r="E347"/>
  <c r="D347"/>
  <c r="AM346"/>
  <c r="AL346"/>
  <c r="AK346"/>
  <c r="AJ346"/>
  <c r="AI346"/>
  <c r="AH346"/>
  <c r="AG346"/>
  <c r="AF346"/>
  <c r="AE346"/>
  <c r="AD346"/>
  <c r="AC346"/>
  <c r="AB346"/>
  <c r="AA346"/>
  <c r="Z346"/>
  <c r="Y346"/>
  <c r="X346"/>
  <c r="W346"/>
  <c r="V346"/>
  <c r="U346"/>
  <c r="T346"/>
  <c r="S346"/>
  <c r="R346"/>
  <c r="Q346"/>
  <c r="P346"/>
  <c r="O346"/>
  <c r="N346"/>
  <c r="M346"/>
  <c r="L346"/>
  <c r="K346"/>
  <c r="J346"/>
  <c r="I346"/>
  <c r="H346"/>
  <c r="G346"/>
  <c r="F346"/>
  <c r="E346"/>
  <c r="D346"/>
  <c r="AM345"/>
  <c r="AL345"/>
  <c r="AK345"/>
  <c r="AJ345"/>
  <c r="AI345"/>
  <c r="AH345"/>
  <c r="AG345"/>
  <c r="AF345"/>
  <c r="AE345"/>
  <c r="AD345"/>
  <c r="AC345"/>
  <c r="AB345"/>
  <c r="AA345"/>
  <c r="Z345"/>
  <c r="Y345"/>
  <c r="X345"/>
  <c r="W345"/>
  <c r="V345"/>
  <c r="U345"/>
  <c r="T345"/>
  <c r="S345"/>
  <c r="R345"/>
  <c r="Q345"/>
  <c r="P345"/>
  <c r="O345"/>
  <c r="N345"/>
  <c r="M345"/>
  <c r="L345"/>
  <c r="K345"/>
  <c r="J345"/>
  <c r="I345"/>
  <c r="H345"/>
  <c r="G345"/>
  <c r="F345"/>
  <c r="E345"/>
  <c r="D345"/>
  <c r="AM344"/>
  <c r="AL344"/>
  <c r="AK344"/>
  <c r="AJ344"/>
  <c r="AI344"/>
  <c r="AH344"/>
  <c r="AG344"/>
  <c r="AF344"/>
  <c r="AE344"/>
  <c r="AD344"/>
  <c r="AC344"/>
  <c r="AB344"/>
  <c r="AA344"/>
  <c r="Z344"/>
  <c r="Y344"/>
  <c r="X344"/>
  <c r="W344"/>
  <c r="V344"/>
  <c r="U344"/>
  <c r="T344"/>
  <c r="S344"/>
  <c r="R344"/>
  <c r="Q344"/>
  <c r="P344"/>
  <c r="O344"/>
  <c r="N344"/>
  <c r="M344"/>
  <c r="L344"/>
  <c r="K344"/>
  <c r="J344"/>
  <c r="I344"/>
  <c r="H344"/>
  <c r="G344"/>
  <c r="F344"/>
  <c r="E344"/>
  <c r="D344"/>
  <c r="AM342"/>
  <c r="AL342"/>
  <c r="AK342"/>
  <c r="AJ342"/>
  <c r="AI342"/>
  <c r="AH342"/>
  <c r="AG342"/>
  <c r="AF342"/>
  <c r="AE342"/>
  <c r="AD342"/>
  <c r="AC342"/>
  <c r="AB342"/>
  <c r="AA342"/>
  <c r="Z342"/>
  <c r="Y342"/>
  <c r="X342"/>
  <c r="W342"/>
  <c r="V342"/>
  <c r="U342"/>
  <c r="T342"/>
  <c r="S342"/>
  <c r="R342"/>
  <c r="Q342"/>
  <c r="P342"/>
  <c r="O342"/>
  <c r="N342"/>
  <c r="M342"/>
  <c r="L342"/>
  <c r="K342"/>
  <c r="J342"/>
  <c r="I342"/>
  <c r="H342"/>
  <c r="G342"/>
  <c r="F342"/>
  <c r="E342"/>
  <c r="D342"/>
  <c r="AM340"/>
  <c r="AL340"/>
  <c r="AK340"/>
  <c r="AJ340"/>
  <c r="AI340"/>
  <c r="AH340"/>
  <c r="AG340"/>
  <c r="AF340"/>
  <c r="AE340"/>
  <c r="AD340"/>
  <c r="AC340"/>
  <c r="AB340"/>
  <c r="AA340"/>
  <c r="Z340"/>
  <c r="Y340"/>
  <c r="X340"/>
  <c r="W340"/>
  <c r="V340"/>
  <c r="U340"/>
  <c r="T340"/>
  <c r="S340"/>
  <c r="R340"/>
  <c r="Q340"/>
  <c r="P340"/>
  <c r="O340"/>
  <c r="N340"/>
  <c r="M340"/>
  <c r="L340"/>
  <c r="K340"/>
  <c r="J340"/>
  <c r="I340"/>
  <c r="H340"/>
  <c r="G340"/>
  <c r="F340"/>
  <c r="E340"/>
  <c r="D340"/>
  <c r="AM339"/>
  <c r="AL339"/>
  <c r="AK339"/>
  <c r="AJ339"/>
  <c r="AI339"/>
  <c r="AH339"/>
  <c r="AG339"/>
  <c r="AF339"/>
  <c r="AE339"/>
  <c r="AD339"/>
  <c r="AC339"/>
  <c r="AB339"/>
  <c r="AA339"/>
  <c r="Z339"/>
  <c r="Y339"/>
  <c r="X339"/>
  <c r="W339"/>
  <c r="V339"/>
  <c r="U339"/>
  <c r="T339"/>
  <c r="S339"/>
  <c r="R339"/>
  <c r="Q339"/>
  <c r="P339"/>
  <c r="O339"/>
  <c r="N339"/>
  <c r="M339"/>
  <c r="L339"/>
  <c r="K339"/>
  <c r="J339"/>
  <c r="I339"/>
  <c r="H339"/>
  <c r="G339"/>
  <c r="F339"/>
  <c r="E339"/>
  <c r="D339"/>
  <c r="AM338"/>
  <c r="AL338"/>
  <c r="AK338"/>
  <c r="AJ338"/>
  <c r="AI338"/>
  <c r="AH338"/>
  <c r="AG338"/>
  <c r="AF338"/>
  <c r="AE338"/>
  <c r="AD338"/>
  <c r="AC338"/>
  <c r="AB338"/>
  <c r="AA338"/>
  <c r="Z338"/>
  <c r="Y338"/>
  <c r="X338"/>
  <c r="W338"/>
  <c r="V338"/>
  <c r="U338"/>
  <c r="T338"/>
  <c r="S338"/>
  <c r="R338"/>
  <c r="Q338"/>
  <c r="P338"/>
  <c r="O338"/>
  <c r="N338"/>
  <c r="M338"/>
  <c r="L338"/>
  <c r="K338"/>
  <c r="J338"/>
  <c r="I338"/>
  <c r="H338"/>
  <c r="G338"/>
  <c r="F338"/>
  <c r="E338"/>
  <c r="D338"/>
  <c r="AM337"/>
  <c r="AL337"/>
  <c r="AK337"/>
  <c r="AJ337"/>
  <c r="AI337"/>
  <c r="AH337"/>
  <c r="AG337"/>
  <c r="AF337"/>
  <c r="AE337"/>
  <c r="AD337"/>
  <c r="AC337"/>
  <c r="AB337"/>
  <c r="AA337"/>
  <c r="Z337"/>
  <c r="Y337"/>
  <c r="X337"/>
  <c r="W337"/>
  <c r="V337"/>
  <c r="U337"/>
  <c r="T337"/>
  <c r="S337"/>
  <c r="R337"/>
  <c r="Q337"/>
  <c r="P337"/>
  <c r="O337"/>
  <c r="N337"/>
  <c r="M337"/>
  <c r="L337"/>
  <c r="K337"/>
  <c r="J337"/>
  <c r="I337"/>
  <c r="H337"/>
  <c r="G337"/>
  <c r="F337"/>
  <c r="E337"/>
  <c r="D337"/>
  <c r="AM336"/>
  <c r="AL336"/>
  <c r="AK336"/>
  <c r="AJ336"/>
  <c r="AI336"/>
  <c r="AH336"/>
  <c r="AG336"/>
  <c r="AF336"/>
  <c r="AE336"/>
  <c r="AD336"/>
  <c r="AC336"/>
  <c r="AB336"/>
  <c r="AA336"/>
  <c r="Z336"/>
  <c r="Y336"/>
  <c r="X336"/>
  <c r="W336"/>
  <c r="V336"/>
  <c r="U336"/>
  <c r="T336"/>
  <c r="S336"/>
  <c r="R336"/>
  <c r="Q336"/>
  <c r="P336"/>
  <c r="O336"/>
  <c r="N336"/>
  <c r="M336"/>
  <c r="L336"/>
  <c r="K336"/>
  <c r="J336"/>
  <c r="I336"/>
  <c r="H336"/>
  <c r="G336"/>
  <c r="F336"/>
  <c r="E336"/>
  <c r="D336"/>
  <c r="AM335"/>
  <c r="AL335"/>
  <c r="AK335"/>
  <c r="AJ335"/>
  <c r="AI335"/>
  <c r="AH335"/>
  <c r="AG335"/>
  <c r="AF335"/>
  <c r="AE335"/>
  <c r="AD335"/>
  <c r="AC335"/>
  <c r="AB335"/>
  <c r="AA335"/>
  <c r="Z335"/>
  <c r="Y335"/>
  <c r="X335"/>
  <c r="W335"/>
  <c r="V335"/>
  <c r="U335"/>
  <c r="T335"/>
  <c r="S335"/>
  <c r="R335"/>
  <c r="Q335"/>
  <c r="P335"/>
  <c r="O335"/>
  <c r="N335"/>
  <c r="M335"/>
  <c r="L335"/>
  <c r="K335"/>
  <c r="J335"/>
  <c r="I335"/>
  <c r="H335"/>
  <c r="G335"/>
  <c r="F335"/>
  <c r="E335"/>
  <c r="D335"/>
  <c r="AM333"/>
  <c r="AL333"/>
  <c r="AK333"/>
  <c r="AJ333"/>
  <c r="AI333"/>
  <c r="AH333"/>
  <c r="AG333"/>
  <c r="AF333"/>
  <c r="AE333"/>
  <c r="AD333"/>
  <c r="AC333"/>
  <c r="AB333"/>
  <c r="AA333"/>
  <c r="Z333"/>
  <c r="Y333"/>
  <c r="X333"/>
  <c r="W333"/>
  <c r="V333"/>
  <c r="U333"/>
  <c r="T333"/>
  <c r="S333"/>
  <c r="R333"/>
  <c r="Q333"/>
  <c r="P333"/>
  <c r="O333"/>
  <c r="N333"/>
  <c r="M333"/>
  <c r="L333"/>
  <c r="K333"/>
  <c r="J333"/>
  <c r="I333"/>
  <c r="H333"/>
  <c r="G333"/>
  <c r="F333"/>
  <c r="E333"/>
  <c r="D333"/>
  <c r="AM332"/>
  <c r="AL332"/>
  <c r="AK332"/>
  <c r="AJ332"/>
  <c r="AI332"/>
  <c r="AH332"/>
  <c r="AG332"/>
  <c r="AF332"/>
  <c r="AE332"/>
  <c r="AD332"/>
  <c r="AC332"/>
  <c r="AB332"/>
  <c r="AA332"/>
  <c r="Z332"/>
  <c r="Y332"/>
  <c r="X332"/>
  <c r="W332"/>
  <c r="V332"/>
  <c r="U332"/>
  <c r="T332"/>
  <c r="S332"/>
  <c r="R332"/>
  <c r="Q332"/>
  <c r="P332"/>
  <c r="O332"/>
  <c r="N332"/>
  <c r="M332"/>
  <c r="L332"/>
  <c r="K332"/>
  <c r="J332"/>
  <c r="I332"/>
  <c r="H332"/>
  <c r="G332"/>
  <c r="F332"/>
  <c r="E332"/>
  <c r="D332"/>
  <c r="AM331"/>
  <c r="AL331"/>
  <c r="AK331"/>
  <c r="AJ331"/>
  <c r="AI331"/>
  <c r="AH331"/>
  <c r="AG331"/>
  <c r="AF331"/>
  <c r="AE331"/>
  <c r="AD331"/>
  <c r="AC331"/>
  <c r="AB331"/>
  <c r="AA331"/>
  <c r="Z331"/>
  <c r="Y331"/>
  <c r="X331"/>
  <c r="W331"/>
  <c r="V331"/>
  <c r="U331"/>
  <c r="T331"/>
  <c r="S331"/>
  <c r="R331"/>
  <c r="Q331"/>
  <c r="P331"/>
  <c r="O331"/>
  <c r="N331"/>
  <c r="M331"/>
  <c r="L331"/>
  <c r="K331"/>
  <c r="J331"/>
  <c r="I331"/>
  <c r="H331"/>
  <c r="G331"/>
  <c r="F331"/>
  <c r="E331"/>
  <c r="D331"/>
  <c r="AM330"/>
  <c r="AL330"/>
  <c r="AK330"/>
  <c r="AJ330"/>
  <c r="AI330"/>
  <c r="AH330"/>
  <c r="AG330"/>
  <c r="AF330"/>
  <c r="AE330"/>
  <c r="AD330"/>
  <c r="AC330"/>
  <c r="AB330"/>
  <c r="AA330"/>
  <c r="Z330"/>
  <c r="Y330"/>
  <c r="X330"/>
  <c r="W330"/>
  <c r="V330"/>
  <c r="U330"/>
  <c r="T330"/>
  <c r="S330"/>
  <c r="R330"/>
  <c r="Q330"/>
  <c r="P330"/>
  <c r="O330"/>
  <c r="N330"/>
  <c r="M330"/>
  <c r="L330"/>
  <c r="K330"/>
  <c r="J330"/>
  <c r="I330"/>
  <c r="H330"/>
  <c r="G330"/>
  <c r="F330"/>
  <c r="E330"/>
  <c r="D330"/>
  <c r="AM329"/>
  <c r="AL329"/>
  <c r="AK329"/>
  <c r="AJ329"/>
  <c r="AI329"/>
  <c r="AH329"/>
  <c r="AG329"/>
  <c r="AF329"/>
  <c r="AE329"/>
  <c r="AD329"/>
  <c r="AC329"/>
  <c r="AB329"/>
  <c r="AA329"/>
  <c r="Z329"/>
  <c r="Y329"/>
  <c r="X329"/>
  <c r="W329"/>
  <c r="V329"/>
  <c r="U329"/>
  <c r="T329"/>
  <c r="S329"/>
  <c r="R329"/>
  <c r="Q329"/>
  <c r="P329"/>
  <c r="O329"/>
  <c r="N329"/>
  <c r="M329"/>
  <c r="L329"/>
  <c r="K329"/>
  <c r="J329"/>
  <c r="I329"/>
  <c r="H329"/>
  <c r="G329"/>
  <c r="F329"/>
  <c r="E329"/>
  <c r="D329"/>
  <c r="AM328"/>
  <c r="AL328"/>
  <c r="AK328"/>
  <c r="AJ328"/>
  <c r="AI328"/>
  <c r="AH328"/>
  <c r="AG328"/>
  <c r="AF328"/>
  <c r="AE328"/>
  <c r="AD328"/>
  <c r="AC328"/>
  <c r="AB328"/>
  <c r="AA328"/>
  <c r="Z328"/>
  <c r="Y328"/>
  <c r="X328"/>
  <c r="W328"/>
  <c r="V328"/>
  <c r="U328"/>
  <c r="T328"/>
  <c r="S328"/>
  <c r="R328"/>
  <c r="Q328"/>
  <c r="P328"/>
  <c r="O328"/>
  <c r="N328"/>
  <c r="M328"/>
  <c r="L328"/>
  <c r="K328"/>
  <c r="J328"/>
  <c r="I328"/>
  <c r="H328"/>
  <c r="G328"/>
  <c r="F328"/>
  <c r="E328"/>
  <c r="D328"/>
  <c r="AM327"/>
  <c r="AL327"/>
  <c r="AK327"/>
  <c r="AJ327"/>
  <c r="AI327"/>
  <c r="AH327"/>
  <c r="AG327"/>
  <c r="AF327"/>
  <c r="AE327"/>
  <c r="AD327"/>
  <c r="AC327"/>
  <c r="AB327"/>
  <c r="AA327"/>
  <c r="Z327"/>
  <c r="Y327"/>
  <c r="X327"/>
  <c r="W327"/>
  <c r="V327"/>
  <c r="U327"/>
  <c r="T327"/>
  <c r="S327"/>
  <c r="R327"/>
  <c r="Q327"/>
  <c r="P327"/>
  <c r="O327"/>
  <c r="N327"/>
  <c r="M327"/>
  <c r="L327"/>
  <c r="K327"/>
  <c r="J327"/>
  <c r="I327"/>
  <c r="H327"/>
  <c r="G327"/>
  <c r="F327"/>
  <c r="E327"/>
  <c r="D327"/>
  <c r="AM326"/>
  <c r="AL326"/>
  <c r="AK326"/>
  <c r="AJ326"/>
  <c r="AI326"/>
  <c r="AH326"/>
  <c r="AG326"/>
  <c r="AF326"/>
  <c r="AE326"/>
  <c r="AD326"/>
  <c r="AC326"/>
  <c r="AB326"/>
  <c r="AA326"/>
  <c r="Z326"/>
  <c r="Y326"/>
  <c r="X326"/>
  <c r="W326"/>
  <c r="V326"/>
  <c r="U326"/>
  <c r="T326"/>
  <c r="S326"/>
  <c r="R326"/>
  <c r="Q326"/>
  <c r="P326"/>
  <c r="O326"/>
  <c r="N326"/>
  <c r="M326"/>
  <c r="L326"/>
  <c r="K326"/>
  <c r="J326"/>
  <c r="I326"/>
  <c r="H326"/>
  <c r="G326"/>
  <c r="F326"/>
  <c r="E326"/>
  <c r="D326"/>
  <c r="AM325"/>
  <c r="AL325"/>
  <c r="AK325"/>
  <c r="AJ325"/>
  <c r="AI325"/>
  <c r="AH325"/>
  <c r="AG325"/>
  <c r="AF325"/>
  <c r="AE325"/>
  <c r="AD325"/>
  <c r="AC325"/>
  <c r="AB325"/>
  <c r="AA325"/>
  <c r="Z325"/>
  <c r="Y325"/>
  <c r="X325"/>
  <c r="W325"/>
  <c r="V325"/>
  <c r="U325"/>
  <c r="T325"/>
  <c r="S325"/>
  <c r="R325"/>
  <c r="Q325"/>
  <c r="P325"/>
  <c r="O325"/>
  <c r="N325"/>
  <c r="M325"/>
  <c r="L325"/>
  <c r="K325"/>
  <c r="J325"/>
  <c r="I325"/>
  <c r="H325"/>
  <c r="G325"/>
  <c r="F325"/>
  <c r="E325"/>
  <c r="D325"/>
  <c r="AM324"/>
  <c r="AL324"/>
  <c r="AK324"/>
  <c r="AJ324"/>
  <c r="AI324"/>
  <c r="AH324"/>
  <c r="AG324"/>
  <c r="AF324"/>
  <c r="AE324"/>
  <c r="AD324"/>
  <c r="AC324"/>
  <c r="AB324"/>
  <c r="AA324"/>
  <c r="Z324"/>
  <c r="Y324"/>
  <c r="X324"/>
  <c r="W324"/>
  <c r="V324"/>
  <c r="U324"/>
  <c r="T324"/>
  <c r="S324"/>
  <c r="R324"/>
  <c r="Q324"/>
  <c r="P324"/>
  <c r="O324"/>
  <c r="N324"/>
  <c r="M324"/>
  <c r="L324"/>
  <c r="K324"/>
  <c r="J324"/>
  <c r="I324"/>
  <c r="H324"/>
  <c r="G324"/>
  <c r="F324"/>
  <c r="E324"/>
  <c r="D324"/>
  <c r="AM323"/>
  <c r="AL323"/>
  <c r="AK323"/>
  <c r="AJ323"/>
  <c r="AI323"/>
  <c r="AH323"/>
  <c r="AG323"/>
  <c r="AF323"/>
  <c r="AE323"/>
  <c r="AD323"/>
  <c r="AC323"/>
  <c r="AB323"/>
  <c r="AA323"/>
  <c r="Z323"/>
  <c r="Y323"/>
  <c r="X323"/>
  <c r="W323"/>
  <c r="V323"/>
  <c r="U323"/>
  <c r="T323"/>
  <c r="S323"/>
  <c r="R323"/>
  <c r="Q323"/>
  <c r="P323"/>
  <c r="O323"/>
  <c r="N323"/>
  <c r="M323"/>
  <c r="L323"/>
  <c r="K323"/>
  <c r="J323"/>
  <c r="I323"/>
  <c r="H323"/>
  <c r="G323"/>
  <c r="F323"/>
  <c r="E323"/>
  <c r="D323"/>
  <c r="AM321"/>
  <c r="AL321"/>
  <c r="AK321"/>
  <c r="AJ321"/>
  <c r="AI321"/>
  <c r="AH321"/>
  <c r="AG321"/>
  <c r="AF321"/>
  <c r="AE321"/>
  <c r="AD321"/>
  <c r="AC321"/>
  <c r="AB321"/>
  <c r="AA321"/>
  <c r="Z321"/>
  <c r="Y321"/>
  <c r="X321"/>
  <c r="W321"/>
  <c r="V321"/>
  <c r="U321"/>
  <c r="T321"/>
  <c r="S321"/>
  <c r="R321"/>
  <c r="Q321"/>
  <c r="P321"/>
  <c r="O321"/>
  <c r="N321"/>
  <c r="M321"/>
  <c r="L321"/>
  <c r="K321"/>
  <c r="J321"/>
  <c r="I321"/>
  <c r="H321"/>
  <c r="G321"/>
  <c r="F321"/>
  <c r="E321"/>
  <c r="D321"/>
  <c r="AM320"/>
  <c r="AL320"/>
  <c r="AK320"/>
  <c r="AJ320"/>
  <c r="AI320"/>
  <c r="AH320"/>
  <c r="AG320"/>
  <c r="AF320"/>
  <c r="AE320"/>
  <c r="AD320"/>
  <c r="AC320"/>
  <c r="AB320"/>
  <c r="AA320"/>
  <c r="Z320"/>
  <c r="Y320"/>
  <c r="X320"/>
  <c r="W320"/>
  <c r="V320"/>
  <c r="U320"/>
  <c r="T320"/>
  <c r="S320"/>
  <c r="R320"/>
  <c r="Q320"/>
  <c r="P320"/>
  <c r="O320"/>
  <c r="N320"/>
  <c r="M320"/>
  <c r="L320"/>
  <c r="K320"/>
  <c r="J320"/>
  <c r="I320"/>
  <c r="H320"/>
  <c r="G320"/>
  <c r="F320"/>
  <c r="E320"/>
  <c r="D320"/>
  <c r="AM319"/>
  <c r="AL319"/>
  <c r="AK319"/>
  <c r="AJ319"/>
  <c r="AI319"/>
  <c r="AH319"/>
  <c r="AG319"/>
  <c r="AF319"/>
  <c r="AE319"/>
  <c r="AD319"/>
  <c r="AC319"/>
  <c r="AB319"/>
  <c r="AA319"/>
  <c r="Z319"/>
  <c r="Y319"/>
  <c r="X319"/>
  <c r="W319"/>
  <c r="V319"/>
  <c r="U319"/>
  <c r="T319"/>
  <c r="S319"/>
  <c r="R319"/>
  <c r="Q319"/>
  <c r="P319"/>
  <c r="O319"/>
  <c r="N319"/>
  <c r="M319"/>
  <c r="L319"/>
  <c r="K319"/>
  <c r="J319"/>
  <c r="I319"/>
  <c r="H319"/>
  <c r="G319"/>
  <c r="F319"/>
  <c r="E319"/>
  <c r="D319"/>
  <c r="AM318"/>
  <c r="AL318"/>
  <c r="AK318"/>
  <c r="AJ318"/>
  <c r="AI318"/>
  <c r="AH318"/>
  <c r="AG318"/>
  <c r="AF318"/>
  <c r="AE318"/>
  <c r="AD318"/>
  <c r="AC318"/>
  <c r="AB318"/>
  <c r="AA318"/>
  <c r="Z318"/>
  <c r="Y318"/>
  <c r="X318"/>
  <c r="W318"/>
  <c r="V318"/>
  <c r="U318"/>
  <c r="T318"/>
  <c r="S318"/>
  <c r="R318"/>
  <c r="Q318"/>
  <c r="P318"/>
  <c r="O318"/>
  <c r="N318"/>
  <c r="M318"/>
  <c r="L318"/>
  <c r="K318"/>
  <c r="J318"/>
  <c r="I318"/>
  <c r="H318"/>
  <c r="G318"/>
  <c r="F318"/>
  <c r="E318"/>
  <c r="D318"/>
  <c r="AM317"/>
  <c r="AL317"/>
  <c r="AK317"/>
  <c r="AJ317"/>
  <c r="AI317"/>
  <c r="AH317"/>
  <c r="AG317"/>
  <c r="AF317"/>
  <c r="AE317"/>
  <c r="AD317"/>
  <c r="AC317"/>
  <c r="AB317"/>
  <c r="AA317"/>
  <c r="Z317"/>
  <c r="Y317"/>
  <c r="X317"/>
  <c r="W317"/>
  <c r="V317"/>
  <c r="U317"/>
  <c r="T317"/>
  <c r="S317"/>
  <c r="R317"/>
  <c r="Q317"/>
  <c r="P317"/>
  <c r="O317"/>
  <c r="N317"/>
  <c r="M317"/>
  <c r="L317"/>
  <c r="K317"/>
  <c r="J317"/>
  <c r="I317"/>
  <c r="H317"/>
  <c r="G317"/>
  <c r="F317"/>
  <c r="E317"/>
  <c r="D317"/>
  <c r="AM316"/>
  <c r="AL316"/>
  <c r="AK316"/>
  <c r="AJ316"/>
  <c r="AI316"/>
  <c r="AH316"/>
  <c r="AG316"/>
  <c r="AF316"/>
  <c r="AE316"/>
  <c r="AD316"/>
  <c r="AC316"/>
  <c r="AB316"/>
  <c r="AA316"/>
  <c r="Z316"/>
  <c r="Y316"/>
  <c r="X316"/>
  <c r="W316"/>
  <c r="V316"/>
  <c r="U316"/>
  <c r="T316"/>
  <c r="S316"/>
  <c r="R316"/>
  <c r="Q316"/>
  <c r="P316"/>
  <c r="O316"/>
  <c r="N316"/>
  <c r="M316"/>
  <c r="L316"/>
  <c r="K316"/>
  <c r="J316"/>
  <c r="I316"/>
  <c r="H316"/>
  <c r="G316"/>
  <c r="F316"/>
  <c r="E316"/>
  <c r="D316"/>
  <c r="AM315"/>
  <c r="AL315"/>
  <c r="AK315"/>
  <c r="AJ315"/>
  <c r="AI315"/>
  <c r="AH315"/>
  <c r="AG315"/>
  <c r="AF315"/>
  <c r="AE315"/>
  <c r="AD315"/>
  <c r="AC315"/>
  <c r="AB315"/>
  <c r="AA315"/>
  <c r="Z315"/>
  <c r="Y315"/>
  <c r="X315"/>
  <c r="W315"/>
  <c r="V315"/>
  <c r="U315"/>
  <c r="T315"/>
  <c r="S315"/>
  <c r="R315"/>
  <c r="Q315"/>
  <c r="P315"/>
  <c r="O315"/>
  <c r="N315"/>
  <c r="M315"/>
  <c r="L315"/>
  <c r="K315"/>
  <c r="J315"/>
  <c r="I315"/>
  <c r="H315"/>
  <c r="G315"/>
  <c r="F315"/>
  <c r="E315"/>
  <c r="D315"/>
  <c r="AM314"/>
  <c r="AL314"/>
  <c r="AK314"/>
  <c r="AJ314"/>
  <c r="AI314"/>
  <c r="AH314"/>
  <c r="AG314"/>
  <c r="AF314"/>
  <c r="AE314"/>
  <c r="AD314"/>
  <c r="AC314"/>
  <c r="AB314"/>
  <c r="AA314"/>
  <c r="Z314"/>
  <c r="Y314"/>
  <c r="X314"/>
  <c r="W314"/>
  <c r="V314"/>
  <c r="U314"/>
  <c r="T314"/>
  <c r="S314"/>
  <c r="R314"/>
  <c r="Q314"/>
  <c r="P314"/>
  <c r="O314"/>
  <c r="N314"/>
  <c r="M314"/>
  <c r="L314"/>
  <c r="K314"/>
  <c r="J314"/>
  <c r="I314"/>
  <c r="H314"/>
  <c r="G314"/>
  <c r="F314"/>
  <c r="E314"/>
  <c r="D314"/>
  <c r="AM312"/>
  <c r="AL312"/>
  <c r="AK312"/>
  <c r="AJ312"/>
  <c r="AI312"/>
  <c r="AH312"/>
  <c r="AG312"/>
  <c r="AF312"/>
  <c r="AE312"/>
  <c r="AD312"/>
  <c r="AC312"/>
  <c r="AB312"/>
  <c r="AA312"/>
  <c r="Z312"/>
  <c r="Y312"/>
  <c r="X312"/>
  <c r="W312"/>
  <c r="V312"/>
  <c r="U312"/>
  <c r="T312"/>
  <c r="S312"/>
  <c r="R312"/>
  <c r="Q312"/>
  <c r="P312"/>
  <c r="O312"/>
  <c r="N312"/>
  <c r="M312"/>
  <c r="L312"/>
  <c r="K312"/>
  <c r="J312"/>
  <c r="I312"/>
  <c r="H312"/>
  <c r="G312"/>
  <c r="F312"/>
  <c r="E312"/>
  <c r="D312"/>
  <c r="AM311"/>
  <c r="AL311"/>
  <c r="AK311"/>
  <c r="AJ311"/>
  <c r="AI311"/>
  <c r="AH311"/>
  <c r="AG311"/>
  <c r="AF311"/>
  <c r="AE311"/>
  <c r="AD311"/>
  <c r="AC311"/>
  <c r="AB311"/>
  <c r="AA311"/>
  <c r="Z311"/>
  <c r="Y311"/>
  <c r="X311"/>
  <c r="W311"/>
  <c r="V311"/>
  <c r="U311"/>
  <c r="T311"/>
  <c r="S311"/>
  <c r="R311"/>
  <c r="Q311"/>
  <c r="P311"/>
  <c r="O311"/>
  <c r="N311"/>
  <c r="M311"/>
  <c r="L311"/>
  <c r="K311"/>
  <c r="J311"/>
  <c r="I311"/>
  <c r="H311"/>
  <c r="G311"/>
  <c r="F311"/>
  <c r="E311"/>
  <c r="D311"/>
  <c r="AM310"/>
  <c r="AL310"/>
  <c r="AK310"/>
  <c r="AJ310"/>
  <c r="AI310"/>
  <c r="AH310"/>
  <c r="AG310"/>
  <c r="AF310"/>
  <c r="AE310"/>
  <c r="AD310"/>
  <c r="AC310"/>
  <c r="AB310"/>
  <c r="AA310"/>
  <c r="Z310"/>
  <c r="Y310"/>
  <c r="X310"/>
  <c r="W310"/>
  <c r="V310"/>
  <c r="U310"/>
  <c r="T310"/>
  <c r="S310"/>
  <c r="R310"/>
  <c r="Q310"/>
  <c r="P310"/>
  <c r="O310"/>
  <c r="N310"/>
  <c r="M310"/>
  <c r="L310"/>
  <c r="K310"/>
  <c r="J310"/>
  <c r="I310"/>
  <c r="H310"/>
  <c r="G310"/>
  <c r="F310"/>
  <c r="E310"/>
  <c r="D310"/>
  <c r="AM308"/>
  <c r="AL308"/>
  <c r="AK308"/>
  <c r="AJ308"/>
  <c r="AI308"/>
  <c r="AH308"/>
  <c r="AG308"/>
  <c r="AF308"/>
  <c r="AE308"/>
  <c r="AD308"/>
  <c r="AC308"/>
  <c r="AB308"/>
  <c r="AA308"/>
  <c r="Z308"/>
  <c r="Y308"/>
  <c r="X308"/>
  <c r="W308"/>
  <c r="V308"/>
  <c r="U308"/>
  <c r="T308"/>
  <c r="S308"/>
  <c r="R308"/>
  <c r="Q308"/>
  <c r="P308"/>
  <c r="O308"/>
  <c r="N308"/>
  <c r="M308"/>
  <c r="L308"/>
  <c r="K308"/>
  <c r="J308"/>
  <c r="I308"/>
  <c r="H308"/>
  <c r="G308"/>
  <c r="F308"/>
  <c r="E308"/>
  <c r="D308"/>
  <c r="AM307"/>
  <c r="AL307"/>
  <c r="AK307"/>
  <c r="AJ307"/>
  <c r="AI307"/>
  <c r="AH307"/>
  <c r="AG307"/>
  <c r="AF307"/>
  <c r="AE307"/>
  <c r="AD307"/>
  <c r="AC307"/>
  <c r="AB307"/>
  <c r="AA307"/>
  <c r="Z307"/>
  <c r="Y307"/>
  <c r="X307"/>
  <c r="W307"/>
  <c r="V307"/>
  <c r="U307"/>
  <c r="T307"/>
  <c r="S307"/>
  <c r="R307"/>
  <c r="Q307"/>
  <c r="P307"/>
  <c r="O307"/>
  <c r="N307"/>
  <c r="M307"/>
  <c r="L307"/>
  <c r="K307"/>
  <c r="J307"/>
  <c r="I307"/>
  <c r="H307"/>
  <c r="G307"/>
  <c r="F307"/>
  <c r="E307"/>
  <c r="D307"/>
  <c r="AM306"/>
  <c r="AL306"/>
  <c r="AK306"/>
  <c r="AJ306"/>
  <c r="AI306"/>
  <c r="AH306"/>
  <c r="AG306"/>
  <c r="AF306"/>
  <c r="AE306"/>
  <c r="AD306"/>
  <c r="AC306"/>
  <c r="AB306"/>
  <c r="AA306"/>
  <c r="Z306"/>
  <c r="Y306"/>
  <c r="X306"/>
  <c r="W306"/>
  <c r="V306"/>
  <c r="U306"/>
  <c r="T306"/>
  <c r="S306"/>
  <c r="R306"/>
  <c r="Q306"/>
  <c r="P306"/>
  <c r="O306"/>
  <c r="N306"/>
  <c r="M306"/>
  <c r="L306"/>
  <c r="K306"/>
  <c r="J306"/>
  <c r="I306"/>
  <c r="H306"/>
  <c r="G306"/>
  <c r="F306"/>
  <c r="E306"/>
  <c r="D306"/>
  <c r="AM305"/>
  <c r="AL305"/>
  <c r="AK305"/>
  <c r="AJ305"/>
  <c r="AI305"/>
  <c r="AH305"/>
  <c r="AG305"/>
  <c r="AF305"/>
  <c r="AE305"/>
  <c r="AD305"/>
  <c r="AC305"/>
  <c r="AB305"/>
  <c r="AA305"/>
  <c r="Z305"/>
  <c r="Y305"/>
  <c r="X305"/>
  <c r="W305"/>
  <c r="V305"/>
  <c r="U305"/>
  <c r="T305"/>
  <c r="S305"/>
  <c r="R305"/>
  <c r="Q305"/>
  <c r="P305"/>
  <c r="O305"/>
  <c r="N305"/>
  <c r="M305"/>
  <c r="L305"/>
  <c r="K305"/>
  <c r="J305"/>
  <c r="I305"/>
  <c r="H305"/>
  <c r="G305"/>
  <c r="F305"/>
  <c r="E305"/>
  <c r="D305"/>
  <c r="AM303"/>
  <c r="AL303"/>
  <c r="AK303"/>
  <c r="AJ303"/>
  <c r="AI303"/>
  <c r="AH303"/>
  <c r="AG303"/>
  <c r="AF303"/>
  <c r="AE303"/>
  <c r="AD303"/>
  <c r="AC303"/>
  <c r="AB303"/>
  <c r="AA303"/>
  <c r="Z303"/>
  <c r="Y303"/>
  <c r="X303"/>
  <c r="W303"/>
  <c r="V303"/>
  <c r="U303"/>
  <c r="T303"/>
  <c r="S303"/>
  <c r="R303"/>
  <c r="Q303"/>
  <c r="P303"/>
  <c r="O303"/>
  <c r="N303"/>
  <c r="M303"/>
  <c r="L303"/>
  <c r="K303"/>
  <c r="J303"/>
  <c r="I303"/>
  <c r="H303"/>
  <c r="G303"/>
  <c r="F303"/>
  <c r="E303"/>
  <c r="D303"/>
  <c r="AM302"/>
  <c r="AL302"/>
  <c r="AK302"/>
  <c r="AJ302"/>
  <c r="AI302"/>
  <c r="AH302"/>
  <c r="AG302"/>
  <c r="AF302"/>
  <c r="AE302"/>
  <c r="AD302"/>
  <c r="AC302"/>
  <c r="AB302"/>
  <c r="AA302"/>
  <c r="Z302"/>
  <c r="Y302"/>
  <c r="X302"/>
  <c r="W302"/>
  <c r="V302"/>
  <c r="U302"/>
  <c r="T302"/>
  <c r="S302"/>
  <c r="R302"/>
  <c r="Q302"/>
  <c r="P302"/>
  <c r="O302"/>
  <c r="N302"/>
  <c r="M302"/>
  <c r="L302"/>
  <c r="K302"/>
  <c r="J302"/>
  <c r="I302"/>
  <c r="H302"/>
  <c r="G302"/>
  <c r="F302"/>
  <c r="E302"/>
  <c r="D302"/>
  <c r="AM301"/>
  <c r="AL301"/>
  <c r="AK301"/>
  <c r="AJ301"/>
  <c r="AI301"/>
  <c r="AH301"/>
  <c r="AG301"/>
  <c r="AF301"/>
  <c r="AE301"/>
  <c r="AD301"/>
  <c r="AC301"/>
  <c r="AB301"/>
  <c r="AA301"/>
  <c r="Z301"/>
  <c r="Y301"/>
  <c r="X301"/>
  <c r="W301"/>
  <c r="V301"/>
  <c r="U301"/>
  <c r="T301"/>
  <c r="S301"/>
  <c r="R301"/>
  <c r="Q301"/>
  <c r="P301"/>
  <c r="O301"/>
  <c r="N301"/>
  <c r="M301"/>
  <c r="L301"/>
  <c r="K301"/>
  <c r="J301"/>
  <c r="I301"/>
  <c r="H301"/>
  <c r="G301"/>
  <c r="F301"/>
  <c r="E301"/>
  <c r="D301"/>
  <c r="AM300"/>
  <c r="AL300"/>
  <c r="AK300"/>
  <c r="AJ300"/>
  <c r="AI300"/>
  <c r="AH300"/>
  <c r="AG300"/>
  <c r="AF300"/>
  <c r="AE300"/>
  <c r="AD300"/>
  <c r="AC300"/>
  <c r="AB300"/>
  <c r="AA300"/>
  <c r="Z300"/>
  <c r="Y300"/>
  <c r="X300"/>
  <c r="W300"/>
  <c r="V300"/>
  <c r="U300"/>
  <c r="T300"/>
  <c r="S300"/>
  <c r="R300"/>
  <c r="Q300"/>
  <c r="P300"/>
  <c r="O300"/>
  <c r="N300"/>
  <c r="M300"/>
  <c r="L300"/>
  <c r="K300"/>
  <c r="J300"/>
  <c r="I300"/>
  <c r="H300"/>
  <c r="G300"/>
  <c r="F300"/>
  <c r="E300"/>
  <c r="D300"/>
  <c r="AM299"/>
  <c r="AL299"/>
  <c r="AK299"/>
  <c r="AJ299"/>
  <c r="AI299"/>
  <c r="AH299"/>
  <c r="AG299"/>
  <c r="AF299"/>
  <c r="AE299"/>
  <c r="AD299"/>
  <c r="AC299"/>
  <c r="AB299"/>
  <c r="AA299"/>
  <c r="Z299"/>
  <c r="Y299"/>
  <c r="X299"/>
  <c r="W299"/>
  <c r="V299"/>
  <c r="U299"/>
  <c r="T299"/>
  <c r="S299"/>
  <c r="R299"/>
  <c r="Q299"/>
  <c r="P299"/>
  <c r="O299"/>
  <c r="N299"/>
  <c r="M299"/>
  <c r="L299"/>
  <c r="K299"/>
  <c r="J299"/>
  <c r="I299"/>
  <c r="H299"/>
  <c r="G299"/>
  <c r="F299"/>
  <c r="E299"/>
  <c r="D299"/>
  <c r="AM298"/>
  <c r="AL298"/>
  <c r="AK298"/>
  <c r="AJ298"/>
  <c r="AI298"/>
  <c r="AH298"/>
  <c r="AG298"/>
  <c r="AF298"/>
  <c r="AE298"/>
  <c r="AD298"/>
  <c r="AC298"/>
  <c r="AB298"/>
  <c r="AA298"/>
  <c r="Z298"/>
  <c r="Y298"/>
  <c r="X298"/>
  <c r="W298"/>
  <c r="V298"/>
  <c r="U298"/>
  <c r="T298"/>
  <c r="S298"/>
  <c r="R298"/>
  <c r="Q298"/>
  <c r="P298"/>
  <c r="O298"/>
  <c r="N298"/>
  <c r="M298"/>
  <c r="L298"/>
  <c r="K298"/>
  <c r="J298"/>
  <c r="I298"/>
  <c r="H298"/>
  <c r="G298"/>
  <c r="F298"/>
  <c r="E298"/>
  <c r="D298"/>
  <c r="AM297"/>
  <c r="AL297"/>
  <c r="AK297"/>
  <c r="AJ297"/>
  <c r="AI297"/>
  <c r="AH297"/>
  <c r="AG297"/>
  <c r="AF297"/>
  <c r="AE297"/>
  <c r="AD297"/>
  <c r="AC297"/>
  <c r="AB297"/>
  <c r="AA297"/>
  <c r="Z297"/>
  <c r="Y297"/>
  <c r="X297"/>
  <c r="W297"/>
  <c r="V297"/>
  <c r="U297"/>
  <c r="T297"/>
  <c r="S297"/>
  <c r="R297"/>
  <c r="Q297"/>
  <c r="P297"/>
  <c r="O297"/>
  <c r="N297"/>
  <c r="M297"/>
  <c r="L297"/>
  <c r="K297"/>
  <c r="J297"/>
  <c r="I297"/>
  <c r="H297"/>
  <c r="G297"/>
  <c r="F297"/>
  <c r="E297"/>
  <c r="D297"/>
  <c r="AM296"/>
  <c r="AL296"/>
  <c r="AK296"/>
  <c r="AJ296"/>
  <c r="AI296"/>
  <c r="AH296"/>
  <c r="AG296"/>
  <c r="AF296"/>
  <c r="AE296"/>
  <c r="AD296"/>
  <c r="AC296"/>
  <c r="AB296"/>
  <c r="AA296"/>
  <c r="Z296"/>
  <c r="Y296"/>
  <c r="X296"/>
  <c r="W296"/>
  <c r="V296"/>
  <c r="U296"/>
  <c r="T296"/>
  <c r="S296"/>
  <c r="R296"/>
  <c r="Q296"/>
  <c r="P296"/>
  <c r="O296"/>
  <c r="N296"/>
  <c r="M296"/>
  <c r="L296"/>
  <c r="K296"/>
  <c r="J296"/>
  <c r="I296"/>
  <c r="H296"/>
  <c r="G296"/>
  <c r="F296"/>
  <c r="E296"/>
  <c r="D296"/>
  <c r="AM295"/>
  <c r="AL295"/>
  <c r="AK295"/>
  <c r="AJ295"/>
  <c r="AI295"/>
  <c r="AH295"/>
  <c r="AG295"/>
  <c r="AF295"/>
  <c r="AE295"/>
  <c r="AD295"/>
  <c r="AC295"/>
  <c r="AB295"/>
  <c r="AA295"/>
  <c r="Z295"/>
  <c r="Y295"/>
  <c r="X295"/>
  <c r="W295"/>
  <c r="V295"/>
  <c r="U295"/>
  <c r="T295"/>
  <c r="S295"/>
  <c r="R295"/>
  <c r="Q295"/>
  <c r="P295"/>
  <c r="O295"/>
  <c r="N295"/>
  <c r="M295"/>
  <c r="L295"/>
  <c r="K295"/>
  <c r="J295"/>
  <c r="I295"/>
  <c r="H295"/>
  <c r="G295"/>
  <c r="F295"/>
  <c r="E295"/>
  <c r="D295"/>
  <c r="AM293"/>
  <c r="AL293"/>
  <c r="AK293"/>
  <c r="AJ293"/>
  <c r="AI293"/>
  <c r="AH293"/>
  <c r="AG293"/>
  <c r="AF293"/>
  <c r="AE293"/>
  <c r="AD293"/>
  <c r="AC293"/>
  <c r="AB293"/>
  <c r="AA293"/>
  <c r="Z293"/>
  <c r="Y293"/>
  <c r="X293"/>
  <c r="W293"/>
  <c r="V293"/>
  <c r="U293"/>
  <c r="T293"/>
  <c r="S293"/>
  <c r="R293"/>
  <c r="Q293"/>
  <c r="P293"/>
  <c r="O293"/>
  <c r="N293"/>
  <c r="M293"/>
  <c r="L293"/>
  <c r="K293"/>
  <c r="J293"/>
  <c r="I293"/>
  <c r="H293"/>
  <c r="G293"/>
  <c r="F293"/>
  <c r="E293"/>
  <c r="D293"/>
  <c r="AM292"/>
  <c r="AL292"/>
  <c r="AK292"/>
  <c r="AJ292"/>
  <c r="AI292"/>
  <c r="AH292"/>
  <c r="AG292"/>
  <c r="AF292"/>
  <c r="AE292"/>
  <c r="AD292"/>
  <c r="AC292"/>
  <c r="AB292"/>
  <c r="AA292"/>
  <c r="Z292"/>
  <c r="Y292"/>
  <c r="X292"/>
  <c r="W292"/>
  <c r="V292"/>
  <c r="U292"/>
  <c r="T292"/>
  <c r="S292"/>
  <c r="R292"/>
  <c r="Q292"/>
  <c r="P292"/>
  <c r="O292"/>
  <c r="N292"/>
  <c r="M292"/>
  <c r="L292"/>
  <c r="K292"/>
  <c r="J292"/>
  <c r="I292"/>
  <c r="H292"/>
  <c r="G292"/>
  <c r="F292"/>
  <c r="E292"/>
  <c r="D292"/>
  <c r="AM291"/>
  <c r="AL291"/>
  <c r="AK291"/>
  <c r="AJ291"/>
  <c r="AI291"/>
  <c r="AH291"/>
  <c r="AG291"/>
  <c r="AF291"/>
  <c r="AE291"/>
  <c r="AD291"/>
  <c r="AC291"/>
  <c r="AB291"/>
  <c r="AA291"/>
  <c r="Z291"/>
  <c r="Y291"/>
  <c r="X291"/>
  <c r="W291"/>
  <c r="V291"/>
  <c r="U291"/>
  <c r="T291"/>
  <c r="S291"/>
  <c r="R291"/>
  <c r="Q291"/>
  <c r="P291"/>
  <c r="O291"/>
  <c r="N291"/>
  <c r="M291"/>
  <c r="L291"/>
  <c r="K291"/>
  <c r="J291"/>
  <c r="I291"/>
  <c r="H291"/>
  <c r="G291"/>
  <c r="F291"/>
  <c r="E291"/>
  <c r="D291"/>
  <c r="AM290"/>
  <c r="AL290"/>
  <c r="AK290"/>
  <c r="AJ290"/>
  <c r="AI290"/>
  <c r="AH290"/>
  <c r="AG290"/>
  <c r="AF290"/>
  <c r="AE290"/>
  <c r="AD290"/>
  <c r="AC290"/>
  <c r="AB290"/>
  <c r="AA290"/>
  <c r="Z290"/>
  <c r="Y290"/>
  <c r="X290"/>
  <c r="W290"/>
  <c r="V290"/>
  <c r="U290"/>
  <c r="T290"/>
  <c r="S290"/>
  <c r="R290"/>
  <c r="Q290"/>
  <c r="P290"/>
  <c r="O290"/>
  <c r="N290"/>
  <c r="M290"/>
  <c r="L290"/>
  <c r="K290"/>
  <c r="J290"/>
  <c r="I290"/>
  <c r="H290"/>
  <c r="G290"/>
  <c r="F290"/>
  <c r="E290"/>
  <c r="D290"/>
  <c r="AM289"/>
  <c r="AL289"/>
  <c r="AK289"/>
  <c r="AJ289"/>
  <c r="AI289"/>
  <c r="AH289"/>
  <c r="AG289"/>
  <c r="AF289"/>
  <c r="AE289"/>
  <c r="AD289"/>
  <c r="AC289"/>
  <c r="AB289"/>
  <c r="AA289"/>
  <c r="Z289"/>
  <c r="Y289"/>
  <c r="X289"/>
  <c r="W289"/>
  <c r="V289"/>
  <c r="U289"/>
  <c r="T289"/>
  <c r="S289"/>
  <c r="R289"/>
  <c r="Q289"/>
  <c r="P289"/>
  <c r="O289"/>
  <c r="N289"/>
  <c r="M289"/>
  <c r="L289"/>
  <c r="K289"/>
  <c r="J289"/>
  <c r="I289"/>
  <c r="H289"/>
  <c r="G289"/>
  <c r="F289"/>
  <c r="E289"/>
  <c r="D289"/>
  <c r="AM288"/>
  <c r="AL288"/>
  <c r="AK288"/>
  <c r="AJ288"/>
  <c r="AI288"/>
  <c r="AH288"/>
  <c r="AG288"/>
  <c r="AF288"/>
  <c r="AE288"/>
  <c r="AD288"/>
  <c r="AC288"/>
  <c r="AB288"/>
  <c r="AA288"/>
  <c r="Z288"/>
  <c r="Y288"/>
  <c r="X288"/>
  <c r="W288"/>
  <c r="V288"/>
  <c r="U288"/>
  <c r="T288"/>
  <c r="S288"/>
  <c r="R288"/>
  <c r="Q288"/>
  <c r="P288"/>
  <c r="O288"/>
  <c r="N288"/>
  <c r="M288"/>
  <c r="L288"/>
  <c r="K288"/>
  <c r="J288"/>
  <c r="I288"/>
  <c r="H288"/>
  <c r="G288"/>
  <c r="F288"/>
  <c r="E288"/>
  <c r="D288"/>
  <c r="AM287"/>
  <c r="AL287"/>
  <c r="AK287"/>
  <c r="AJ287"/>
  <c r="AI287"/>
  <c r="AH287"/>
  <c r="AG287"/>
  <c r="AF287"/>
  <c r="AE287"/>
  <c r="AD287"/>
  <c r="AC287"/>
  <c r="AB287"/>
  <c r="AA287"/>
  <c r="Z287"/>
  <c r="Y287"/>
  <c r="X287"/>
  <c r="W287"/>
  <c r="V287"/>
  <c r="U287"/>
  <c r="T287"/>
  <c r="S287"/>
  <c r="R287"/>
  <c r="Q287"/>
  <c r="P287"/>
  <c r="O287"/>
  <c r="N287"/>
  <c r="M287"/>
  <c r="L287"/>
  <c r="K287"/>
  <c r="J287"/>
  <c r="I287"/>
  <c r="H287"/>
  <c r="G287"/>
  <c r="F287"/>
  <c r="E287"/>
  <c r="D287"/>
  <c r="AM286"/>
  <c r="AL286"/>
  <c r="AK286"/>
  <c r="AJ286"/>
  <c r="AI286"/>
  <c r="AH286"/>
  <c r="AG286"/>
  <c r="AF286"/>
  <c r="AE286"/>
  <c r="AD286"/>
  <c r="AC286"/>
  <c r="AB286"/>
  <c r="AA286"/>
  <c r="Z286"/>
  <c r="Y286"/>
  <c r="X286"/>
  <c r="W286"/>
  <c r="V286"/>
  <c r="U286"/>
  <c r="T286"/>
  <c r="S286"/>
  <c r="R286"/>
  <c r="Q286"/>
  <c r="P286"/>
  <c r="O286"/>
  <c r="N286"/>
  <c r="M286"/>
  <c r="L286"/>
  <c r="K286"/>
  <c r="J286"/>
  <c r="I286"/>
  <c r="H286"/>
  <c r="G286"/>
  <c r="F286"/>
  <c r="E286"/>
  <c r="D286"/>
  <c r="AM285"/>
  <c r="AL285"/>
  <c r="AK285"/>
  <c r="AJ285"/>
  <c r="AI285"/>
  <c r="AH285"/>
  <c r="AG285"/>
  <c r="AF285"/>
  <c r="AE285"/>
  <c r="AD285"/>
  <c r="AC285"/>
  <c r="AB285"/>
  <c r="AA285"/>
  <c r="Z285"/>
  <c r="Y285"/>
  <c r="X285"/>
  <c r="W285"/>
  <c r="V285"/>
  <c r="U285"/>
  <c r="T285"/>
  <c r="S285"/>
  <c r="R285"/>
  <c r="Q285"/>
  <c r="P285"/>
  <c r="O285"/>
  <c r="N285"/>
  <c r="M285"/>
  <c r="L285"/>
  <c r="K285"/>
  <c r="J285"/>
  <c r="I285"/>
  <c r="H285"/>
  <c r="G285"/>
  <c r="F285"/>
  <c r="E285"/>
  <c r="D285"/>
  <c r="AM284"/>
  <c r="AL284"/>
  <c r="AK284"/>
  <c r="AJ284"/>
  <c r="AI284"/>
  <c r="AH284"/>
  <c r="AG284"/>
  <c r="AF284"/>
  <c r="AE284"/>
  <c r="AD284"/>
  <c r="AC284"/>
  <c r="AB284"/>
  <c r="AA284"/>
  <c r="Z284"/>
  <c r="Y284"/>
  <c r="X284"/>
  <c r="W284"/>
  <c r="V284"/>
  <c r="U284"/>
  <c r="T284"/>
  <c r="S284"/>
  <c r="R284"/>
  <c r="Q284"/>
  <c r="P284"/>
  <c r="O284"/>
  <c r="N284"/>
  <c r="M284"/>
  <c r="L284"/>
  <c r="K284"/>
  <c r="J284"/>
  <c r="I284"/>
  <c r="H284"/>
  <c r="G284"/>
  <c r="F284"/>
  <c r="E284"/>
  <c r="D284"/>
  <c r="AM282"/>
  <c r="AL282"/>
  <c r="AK282"/>
  <c r="AJ282"/>
  <c r="AI282"/>
  <c r="AH282"/>
  <c r="AG282"/>
  <c r="AF282"/>
  <c r="AE282"/>
  <c r="AD282"/>
  <c r="AC282"/>
  <c r="AB282"/>
  <c r="AA282"/>
  <c r="Z282"/>
  <c r="Y282"/>
  <c r="X282"/>
  <c r="W282"/>
  <c r="V282"/>
  <c r="U282"/>
  <c r="T282"/>
  <c r="S282"/>
  <c r="R282"/>
  <c r="Q282"/>
  <c r="P282"/>
  <c r="O282"/>
  <c r="N282"/>
  <c r="M282"/>
  <c r="L282"/>
  <c r="K282"/>
  <c r="J282"/>
  <c r="I282"/>
  <c r="H282"/>
  <c r="G282"/>
  <c r="F282"/>
  <c r="E282"/>
  <c r="D282"/>
  <c r="AM281"/>
  <c r="AL281"/>
  <c r="AK281"/>
  <c r="AJ281"/>
  <c r="AI281"/>
  <c r="AH281"/>
  <c r="AG281"/>
  <c r="AF281"/>
  <c r="AE281"/>
  <c r="AD281"/>
  <c r="AC281"/>
  <c r="AB281"/>
  <c r="AA281"/>
  <c r="Z281"/>
  <c r="Y281"/>
  <c r="X281"/>
  <c r="W281"/>
  <c r="V281"/>
  <c r="U281"/>
  <c r="T281"/>
  <c r="S281"/>
  <c r="R281"/>
  <c r="Q281"/>
  <c r="P281"/>
  <c r="O281"/>
  <c r="N281"/>
  <c r="M281"/>
  <c r="L281"/>
  <c r="K281"/>
  <c r="J281"/>
  <c r="I281"/>
  <c r="H281"/>
  <c r="G281"/>
  <c r="F281"/>
  <c r="E281"/>
  <c r="D281"/>
  <c r="AM280"/>
  <c r="AL280"/>
  <c r="AK280"/>
  <c r="AJ280"/>
  <c r="AI280"/>
  <c r="AH280"/>
  <c r="AG280"/>
  <c r="AF280"/>
  <c r="AE280"/>
  <c r="AD280"/>
  <c r="AC280"/>
  <c r="AB280"/>
  <c r="AA280"/>
  <c r="Z280"/>
  <c r="Y280"/>
  <c r="X280"/>
  <c r="W280"/>
  <c r="V280"/>
  <c r="U280"/>
  <c r="T280"/>
  <c r="S280"/>
  <c r="R280"/>
  <c r="Q280"/>
  <c r="P280"/>
  <c r="O280"/>
  <c r="N280"/>
  <c r="M280"/>
  <c r="L280"/>
  <c r="K280"/>
  <c r="J280"/>
  <c r="I280"/>
  <c r="H280"/>
  <c r="G280"/>
  <c r="F280"/>
  <c r="E280"/>
  <c r="D280"/>
  <c r="AM279"/>
  <c r="AL279"/>
  <c r="AK279"/>
  <c r="AJ279"/>
  <c r="AI279"/>
  <c r="AH279"/>
  <c r="AG279"/>
  <c r="AF279"/>
  <c r="AE279"/>
  <c r="AD279"/>
  <c r="AC279"/>
  <c r="AB279"/>
  <c r="AA279"/>
  <c r="Z279"/>
  <c r="Y279"/>
  <c r="X279"/>
  <c r="W279"/>
  <c r="V279"/>
  <c r="U279"/>
  <c r="T279"/>
  <c r="S279"/>
  <c r="R279"/>
  <c r="Q279"/>
  <c r="P279"/>
  <c r="O279"/>
  <c r="N279"/>
  <c r="M279"/>
  <c r="L279"/>
  <c r="K279"/>
  <c r="J279"/>
  <c r="I279"/>
  <c r="H279"/>
  <c r="G279"/>
  <c r="F279"/>
  <c r="E279"/>
  <c r="D279"/>
  <c r="AM278"/>
  <c r="AL278"/>
  <c r="AK278"/>
  <c r="AJ278"/>
  <c r="AI278"/>
  <c r="AH278"/>
  <c r="AG278"/>
  <c r="AF278"/>
  <c r="AE278"/>
  <c r="AD278"/>
  <c r="AC278"/>
  <c r="AB278"/>
  <c r="AA278"/>
  <c r="Z278"/>
  <c r="Y278"/>
  <c r="X278"/>
  <c r="W278"/>
  <c r="V278"/>
  <c r="U278"/>
  <c r="T278"/>
  <c r="S278"/>
  <c r="R278"/>
  <c r="Q278"/>
  <c r="P278"/>
  <c r="O278"/>
  <c r="N278"/>
  <c r="M278"/>
  <c r="L278"/>
  <c r="K278"/>
  <c r="J278"/>
  <c r="I278"/>
  <c r="H278"/>
  <c r="G278"/>
  <c r="F278"/>
  <c r="E278"/>
  <c r="D278"/>
  <c r="AM277"/>
  <c r="AL277"/>
  <c r="AK277"/>
  <c r="AJ277"/>
  <c r="AI277"/>
  <c r="AH277"/>
  <c r="AG277"/>
  <c r="AF277"/>
  <c r="AE277"/>
  <c r="AD277"/>
  <c r="AC277"/>
  <c r="AB277"/>
  <c r="AA277"/>
  <c r="Z277"/>
  <c r="Y277"/>
  <c r="X277"/>
  <c r="W277"/>
  <c r="V277"/>
  <c r="U277"/>
  <c r="T277"/>
  <c r="S277"/>
  <c r="R277"/>
  <c r="Q277"/>
  <c r="P277"/>
  <c r="O277"/>
  <c r="N277"/>
  <c r="M277"/>
  <c r="L277"/>
  <c r="K277"/>
  <c r="J277"/>
  <c r="I277"/>
  <c r="H277"/>
  <c r="G277"/>
  <c r="F277"/>
  <c r="E277"/>
  <c r="D277"/>
  <c r="AM276"/>
  <c r="AL276"/>
  <c r="AK276"/>
  <c r="AJ276"/>
  <c r="AI276"/>
  <c r="AH276"/>
  <c r="AG276"/>
  <c r="AF276"/>
  <c r="AE276"/>
  <c r="AD276"/>
  <c r="AC276"/>
  <c r="AB276"/>
  <c r="AA276"/>
  <c r="Z276"/>
  <c r="Y276"/>
  <c r="X276"/>
  <c r="W276"/>
  <c r="V276"/>
  <c r="U276"/>
  <c r="T276"/>
  <c r="S276"/>
  <c r="R276"/>
  <c r="Q276"/>
  <c r="P276"/>
  <c r="O276"/>
  <c r="N276"/>
  <c r="M276"/>
  <c r="L276"/>
  <c r="K276"/>
  <c r="J276"/>
  <c r="I276"/>
  <c r="H276"/>
  <c r="G276"/>
  <c r="F276"/>
  <c r="E276"/>
  <c r="D276"/>
  <c r="AM275"/>
  <c r="AL275"/>
  <c r="AK275"/>
  <c r="AJ275"/>
  <c r="AI275"/>
  <c r="AH275"/>
  <c r="AG275"/>
  <c r="AF275"/>
  <c r="AE275"/>
  <c r="AD275"/>
  <c r="AC275"/>
  <c r="AB275"/>
  <c r="AA275"/>
  <c r="Z275"/>
  <c r="Y275"/>
  <c r="X275"/>
  <c r="W275"/>
  <c r="V275"/>
  <c r="U275"/>
  <c r="T275"/>
  <c r="S275"/>
  <c r="R275"/>
  <c r="Q275"/>
  <c r="P275"/>
  <c r="O275"/>
  <c r="N275"/>
  <c r="M275"/>
  <c r="L275"/>
  <c r="K275"/>
  <c r="J275"/>
  <c r="I275"/>
  <c r="H275"/>
  <c r="G275"/>
  <c r="F275"/>
  <c r="E275"/>
  <c r="D275"/>
  <c r="AM274"/>
  <c r="AL274"/>
  <c r="AK274"/>
  <c r="AJ274"/>
  <c r="AI274"/>
  <c r="AH274"/>
  <c r="AG274"/>
  <c r="AF274"/>
  <c r="AE274"/>
  <c r="AD274"/>
  <c r="AC274"/>
  <c r="AB274"/>
  <c r="AA274"/>
  <c r="Z274"/>
  <c r="Y274"/>
  <c r="X274"/>
  <c r="W274"/>
  <c r="V274"/>
  <c r="U274"/>
  <c r="T274"/>
  <c r="S274"/>
  <c r="R274"/>
  <c r="Q274"/>
  <c r="P274"/>
  <c r="O274"/>
  <c r="N274"/>
  <c r="M274"/>
  <c r="L274"/>
  <c r="K274"/>
  <c r="J274"/>
  <c r="I274"/>
  <c r="H274"/>
  <c r="G274"/>
  <c r="F274"/>
  <c r="E274"/>
  <c r="D274"/>
  <c r="AM273"/>
  <c r="AL273"/>
  <c r="AK273"/>
  <c r="AJ273"/>
  <c r="AI273"/>
  <c r="AH273"/>
  <c r="AG273"/>
  <c r="AF273"/>
  <c r="AE273"/>
  <c r="AD273"/>
  <c r="AC273"/>
  <c r="AB273"/>
  <c r="AA273"/>
  <c r="Z273"/>
  <c r="Y273"/>
  <c r="X273"/>
  <c r="W273"/>
  <c r="V273"/>
  <c r="U273"/>
  <c r="T273"/>
  <c r="S273"/>
  <c r="R273"/>
  <c r="Q273"/>
  <c r="P273"/>
  <c r="O273"/>
  <c r="N273"/>
  <c r="M273"/>
  <c r="L273"/>
  <c r="K273"/>
  <c r="J273"/>
  <c r="I273"/>
  <c r="H273"/>
  <c r="G273"/>
  <c r="F273"/>
  <c r="E273"/>
  <c r="D273"/>
  <c r="AM272"/>
  <c r="AL272"/>
  <c r="AK272"/>
  <c r="AJ272"/>
  <c r="AI272"/>
  <c r="AH272"/>
  <c r="AG272"/>
  <c r="AF272"/>
  <c r="AE272"/>
  <c r="AD272"/>
  <c r="AC272"/>
  <c r="AB272"/>
  <c r="AA272"/>
  <c r="Z272"/>
  <c r="Y272"/>
  <c r="X272"/>
  <c r="W272"/>
  <c r="V272"/>
  <c r="U272"/>
  <c r="T272"/>
  <c r="S272"/>
  <c r="R272"/>
  <c r="Q272"/>
  <c r="P272"/>
  <c r="O272"/>
  <c r="N272"/>
  <c r="M272"/>
  <c r="L272"/>
  <c r="K272"/>
  <c r="J272"/>
  <c r="I272"/>
  <c r="H272"/>
  <c r="G272"/>
  <c r="F272"/>
  <c r="E272"/>
  <c r="D272"/>
  <c r="AM270"/>
  <c r="AL270"/>
  <c r="AK270"/>
  <c r="AJ270"/>
  <c r="AI270"/>
  <c r="AH270"/>
  <c r="AG270"/>
  <c r="AF270"/>
  <c r="AE270"/>
  <c r="AD270"/>
  <c r="AC270"/>
  <c r="AB270"/>
  <c r="AA270"/>
  <c r="Z270"/>
  <c r="Y270"/>
  <c r="X270"/>
  <c r="W270"/>
  <c r="V270"/>
  <c r="U270"/>
  <c r="T270"/>
  <c r="S270"/>
  <c r="R270"/>
  <c r="Q270"/>
  <c r="P270"/>
  <c r="O270"/>
  <c r="N270"/>
  <c r="M270"/>
  <c r="L270"/>
  <c r="K270"/>
  <c r="J270"/>
  <c r="I270"/>
  <c r="H270"/>
  <c r="G270"/>
  <c r="F270"/>
  <c r="E270"/>
  <c r="D270"/>
  <c r="AM269"/>
  <c r="AL269"/>
  <c r="AK269"/>
  <c r="AJ269"/>
  <c r="AI269"/>
  <c r="AH269"/>
  <c r="AG269"/>
  <c r="AF269"/>
  <c r="AE269"/>
  <c r="AD269"/>
  <c r="AC269"/>
  <c r="AB269"/>
  <c r="AA269"/>
  <c r="Z269"/>
  <c r="Y269"/>
  <c r="X269"/>
  <c r="W269"/>
  <c r="V269"/>
  <c r="U269"/>
  <c r="T269"/>
  <c r="S269"/>
  <c r="R269"/>
  <c r="Q269"/>
  <c r="P269"/>
  <c r="O269"/>
  <c r="N269"/>
  <c r="M269"/>
  <c r="L269"/>
  <c r="K269"/>
  <c r="J269"/>
  <c r="I269"/>
  <c r="H269"/>
  <c r="G269"/>
  <c r="F269"/>
  <c r="E269"/>
  <c r="D269"/>
  <c r="AM268"/>
  <c r="AL268"/>
  <c r="AK268"/>
  <c r="AJ268"/>
  <c r="AI268"/>
  <c r="AH268"/>
  <c r="AG268"/>
  <c r="AF268"/>
  <c r="AE268"/>
  <c r="AD268"/>
  <c r="AC268"/>
  <c r="AB268"/>
  <c r="AA268"/>
  <c r="Z268"/>
  <c r="Y268"/>
  <c r="X268"/>
  <c r="W268"/>
  <c r="V268"/>
  <c r="U268"/>
  <c r="T268"/>
  <c r="S268"/>
  <c r="R268"/>
  <c r="Q268"/>
  <c r="P268"/>
  <c r="O268"/>
  <c r="N268"/>
  <c r="M268"/>
  <c r="L268"/>
  <c r="K268"/>
  <c r="J268"/>
  <c r="I268"/>
  <c r="H268"/>
  <c r="G268"/>
  <c r="F268"/>
  <c r="E268"/>
  <c r="D268"/>
  <c r="AM267"/>
  <c r="AL267"/>
  <c r="AK267"/>
  <c r="AJ267"/>
  <c r="AI267"/>
  <c r="AH267"/>
  <c r="AG267"/>
  <c r="AF267"/>
  <c r="AE267"/>
  <c r="AD267"/>
  <c r="AC267"/>
  <c r="AB267"/>
  <c r="AA267"/>
  <c r="Z267"/>
  <c r="Y267"/>
  <c r="X267"/>
  <c r="W267"/>
  <c r="V267"/>
  <c r="U267"/>
  <c r="T267"/>
  <c r="S267"/>
  <c r="R267"/>
  <c r="Q267"/>
  <c r="P267"/>
  <c r="O267"/>
  <c r="N267"/>
  <c r="M267"/>
  <c r="L267"/>
  <c r="K267"/>
  <c r="J267"/>
  <c r="I267"/>
  <c r="H267"/>
  <c r="G267"/>
  <c r="F267"/>
  <c r="E267"/>
  <c r="D267"/>
  <c r="AM266"/>
  <c r="AL266"/>
  <c r="AK266"/>
  <c r="AJ266"/>
  <c r="AI266"/>
  <c r="AH266"/>
  <c r="AG266"/>
  <c r="AF266"/>
  <c r="AE266"/>
  <c r="AD266"/>
  <c r="AC266"/>
  <c r="AB266"/>
  <c r="AA266"/>
  <c r="Z266"/>
  <c r="Y266"/>
  <c r="X266"/>
  <c r="W266"/>
  <c r="V266"/>
  <c r="U266"/>
  <c r="T266"/>
  <c r="S266"/>
  <c r="R266"/>
  <c r="Q266"/>
  <c r="P266"/>
  <c r="O266"/>
  <c r="N266"/>
  <c r="M266"/>
  <c r="L266"/>
  <c r="K266"/>
  <c r="J266"/>
  <c r="I266"/>
  <c r="H266"/>
  <c r="G266"/>
  <c r="F266"/>
  <c r="E266"/>
  <c r="D266"/>
  <c r="AM265"/>
  <c r="AL265"/>
  <c r="AK265"/>
  <c r="AJ265"/>
  <c r="AI265"/>
  <c r="AH265"/>
  <c r="AG265"/>
  <c r="AF265"/>
  <c r="AE265"/>
  <c r="AD265"/>
  <c r="AC265"/>
  <c r="AB265"/>
  <c r="AA265"/>
  <c r="Z265"/>
  <c r="Y265"/>
  <c r="X265"/>
  <c r="W265"/>
  <c r="V265"/>
  <c r="U265"/>
  <c r="T265"/>
  <c r="S265"/>
  <c r="R265"/>
  <c r="Q265"/>
  <c r="P265"/>
  <c r="O265"/>
  <c r="N265"/>
  <c r="M265"/>
  <c r="L265"/>
  <c r="K265"/>
  <c r="J265"/>
  <c r="I265"/>
  <c r="H265"/>
  <c r="G265"/>
  <c r="F265"/>
  <c r="E265"/>
  <c r="D265"/>
  <c r="AM263"/>
  <c r="AL263"/>
  <c r="AK263"/>
  <c r="AJ263"/>
  <c r="AI263"/>
  <c r="AH263"/>
  <c r="AG263"/>
  <c r="AF263"/>
  <c r="AE263"/>
  <c r="AD263"/>
  <c r="AC263"/>
  <c r="AB263"/>
  <c r="AA263"/>
  <c r="Z263"/>
  <c r="Y263"/>
  <c r="X263"/>
  <c r="W263"/>
  <c r="V263"/>
  <c r="U263"/>
  <c r="T263"/>
  <c r="S263"/>
  <c r="R263"/>
  <c r="Q263"/>
  <c r="P263"/>
  <c r="O263"/>
  <c r="N263"/>
  <c r="M263"/>
  <c r="L263"/>
  <c r="K263"/>
  <c r="J263"/>
  <c r="I263"/>
  <c r="H263"/>
  <c r="G263"/>
  <c r="F263"/>
  <c r="E263"/>
  <c r="D263"/>
  <c r="AM262"/>
  <c r="AL262"/>
  <c r="AK262"/>
  <c r="AJ262"/>
  <c r="AI262"/>
  <c r="AH262"/>
  <c r="AG262"/>
  <c r="AF262"/>
  <c r="AE262"/>
  <c r="AD262"/>
  <c r="AC262"/>
  <c r="AB262"/>
  <c r="AA262"/>
  <c r="Z262"/>
  <c r="Y262"/>
  <c r="X262"/>
  <c r="W262"/>
  <c r="V262"/>
  <c r="U262"/>
  <c r="T262"/>
  <c r="S262"/>
  <c r="R262"/>
  <c r="Q262"/>
  <c r="P262"/>
  <c r="O262"/>
  <c r="N262"/>
  <c r="M262"/>
  <c r="L262"/>
  <c r="K262"/>
  <c r="J262"/>
  <c r="I262"/>
  <c r="H262"/>
  <c r="G262"/>
  <c r="F262"/>
  <c r="E262"/>
  <c r="D262"/>
  <c r="AM261"/>
  <c r="AL261"/>
  <c r="AK261"/>
  <c r="AJ261"/>
  <c r="AI261"/>
  <c r="AH261"/>
  <c r="AG261"/>
  <c r="AF261"/>
  <c r="AE261"/>
  <c r="AD261"/>
  <c r="AC261"/>
  <c r="AB261"/>
  <c r="AA261"/>
  <c r="Z261"/>
  <c r="Y261"/>
  <c r="X261"/>
  <c r="W261"/>
  <c r="V261"/>
  <c r="U261"/>
  <c r="T261"/>
  <c r="S261"/>
  <c r="R261"/>
  <c r="Q261"/>
  <c r="P261"/>
  <c r="O261"/>
  <c r="N261"/>
  <c r="M261"/>
  <c r="L261"/>
  <c r="K261"/>
  <c r="J261"/>
  <c r="I261"/>
  <c r="H261"/>
  <c r="G261"/>
  <c r="F261"/>
  <c r="E261"/>
  <c r="D261"/>
  <c r="AM260"/>
  <c r="AL260"/>
  <c r="AK260"/>
  <c r="AJ260"/>
  <c r="AI260"/>
  <c r="AH260"/>
  <c r="AG260"/>
  <c r="AF260"/>
  <c r="AE260"/>
  <c r="AD260"/>
  <c r="AC260"/>
  <c r="AB260"/>
  <c r="AA260"/>
  <c r="Z260"/>
  <c r="Y260"/>
  <c r="X260"/>
  <c r="W260"/>
  <c r="V260"/>
  <c r="U260"/>
  <c r="T260"/>
  <c r="S260"/>
  <c r="R260"/>
  <c r="Q260"/>
  <c r="P260"/>
  <c r="O260"/>
  <c r="N260"/>
  <c r="M260"/>
  <c r="L260"/>
  <c r="K260"/>
  <c r="J260"/>
  <c r="I260"/>
  <c r="H260"/>
  <c r="G260"/>
  <c r="F260"/>
  <c r="E260"/>
  <c r="D260"/>
  <c r="AM259"/>
  <c r="AL259"/>
  <c r="AK259"/>
  <c r="AJ259"/>
  <c r="AI259"/>
  <c r="AH259"/>
  <c r="AG259"/>
  <c r="AF259"/>
  <c r="AE259"/>
  <c r="AD259"/>
  <c r="AC259"/>
  <c r="AB259"/>
  <c r="AA259"/>
  <c r="Z259"/>
  <c r="Y259"/>
  <c r="X259"/>
  <c r="W259"/>
  <c r="V259"/>
  <c r="U259"/>
  <c r="T259"/>
  <c r="S259"/>
  <c r="R259"/>
  <c r="Q259"/>
  <c r="P259"/>
  <c r="O259"/>
  <c r="N259"/>
  <c r="M259"/>
  <c r="L259"/>
  <c r="K259"/>
  <c r="J259"/>
  <c r="I259"/>
  <c r="H259"/>
  <c r="G259"/>
  <c r="F259"/>
  <c r="E259"/>
  <c r="D259"/>
  <c r="AM258"/>
  <c r="AL258"/>
  <c r="AK258"/>
  <c r="AJ258"/>
  <c r="AI258"/>
  <c r="AH258"/>
  <c r="AG258"/>
  <c r="AF258"/>
  <c r="AE258"/>
  <c r="AD258"/>
  <c r="AC258"/>
  <c r="AB258"/>
  <c r="AA258"/>
  <c r="Z258"/>
  <c r="Y258"/>
  <c r="X258"/>
  <c r="W258"/>
  <c r="V258"/>
  <c r="U258"/>
  <c r="T258"/>
  <c r="S258"/>
  <c r="R258"/>
  <c r="Q258"/>
  <c r="P258"/>
  <c r="O258"/>
  <c r="N258"/>
  <c r="M258"/>
  <c r="L258"/>
  <c r="K258"/>
  <c r="J258"/>
  <c r="I258"/>
  <c r="H258"/>
  <c r="G258"/>
  <c r="F258"/>
  <c r="E258"/>
  <c r="D258"/>
  <c r="AM257"/>
  <c r="AL257"/>
  <c r="AK257"/>
  <c r="AJ257"/>
  <c r="AI257"/>
  <c r="AH257"/>
  <c r="AG257"/>
  <c r="AF257"/>
  <c r="AE257"/>
  <c r="AD257"/>
  <c r="AC257"/>
  <c r="AB257"/>
  <c r="AA257"/>
  <c r="Z257"/>
  <c r="Y257"/>
  <c r="X257"/>
  <c r="W257"/>
  <c r="V257"/>
  <c r="U257"/>
  <c r="T257"/>
  <c r="S257"/>
  <c r="R257"/>
  <c r="Q257"/>
  <c r="P257"/>
  <c r="O257"/>
  <c r="N257"/>
  <c r="M257"/>
  <c r="L257"/>
  <c r="K257"/>
  <c r="J257"/>
  <c r="I257"/>
  <c r="H257"/>
  <c r="G257"/>
  <c r="F257"/>
  <c r="E257"/>
  <c r="D257"/>
  <c r="AM256"/>
  <c r="AL256"/>
  <c r="AK256"/>
  <c r="AJ256"/>
  <c r="AI256"/>
  <c r="AH256"/>
  <c r="AG256"/>
  <c r="AF256"/>
  <c r="AE256"/>
  <c r="AD256"/>
  <c r="AC256"/>
  <c r="AB256"/>
  <c r="AA256"/>
  <c r="Z256"/>
  <c r="Y256"/>
  <c r="X256"/>
  <c r="W256"/>
  <c r="V256"/>
  <c r="U256"/>
  <c r="T256"/>
  <c r="S256"/>
  <c r="R256"/>
  <c r="Q256"/>
  <c r="P256"/>
  <c r="O256"/>
  <c r="N256"/>
  <c r="M256"/>
  <c r="L256"/>
  <c r="K256"/>
  <c r="J256"/>
  <c r="I256"/>
  <c r="H256"/>
  <c r="G256"/>
  <c r="F256"/>
  <c r="E256"/>
  <c r="D256"/>
  <c r="AM255"/>
  <c r="AL255"/>
  <c r="AK255"/>
  <c r="AJ255"/>
  <c r="AI255"/>
  <c r="AH255"/>
  <c r="AG255"/>
  <c r="AF255"/>
  <c r="AE255"/>
  <c r="AD255"/>
  <c r="AC255"/>
  <c r="AB255"/>
  <c r="AA255"/>
  <c r="Z255"/>
  <c r="Y255"/>
  <c r="X255"/>
  <c r="W255"/>
  <c r="V255"/>
  <c r="U255"/>
  <c r="T255"/>
  <c r="S255"/>
  <c r="R255"/>
  <c r="Q255"/>
  <c r="P255"/>
  <c r="O255"/>
  <c r="N255"/>
  <c r="M255"/>
  <c r="L255"/>
  <c r="K255"/>
  <c r="J255"/>
  <c r="I255"/>
  <c r="H255"/>
  <c r="G255"/>
  <c r="F255"/>
  <c r="E255"/>
  <c r="D255"/>
  <c r="AM254"/>
  <c r="AL254"/>
  <c r="AK254"/>
  <c r="AJ254"/>
  <c r="AI254"/>
  <c r="AH254"/>
  <c r="AG254"/>
  <c r="AF254"/>
  <c r="AE254"/>
  <c r="AD254"/>
  <c r="AC254"/>
  <c r="AB254"/>
  <c r="AA254"/>
  <c r="Z254"/>
  <c r="Y254"/>
  <c r="X254"/>
  <c r="W254"/>
  <c r="V254"/>
  <c r="U254"/>
  <c r="T254"/>
  <c r="S254"/>
  <c r="R254"/>
  <c r="Q254"/>
  <c r="P254"/>
  <c r="O254"/>
  <c r="N254"/>
  <c r="M254"/>
  <c r="L254"/>
  <c r="K254"/>
  <c r="J254"/>
  <c r="I254"/>
  <c r="H254"/>
  <c r="G254"/>
  <c r="F254"/>
  <c r="E254"/>
  <c r="D254"/>
  <c r="AM253"/>
  <c r="AL253"/>
  <c r="AK253"/>
  <c r="AJ253"/>
  <c r="AI253"/>
  <c r="AH253"/>
  <c r="AG253"/>
  <c r="AF253"/>
  <c r="AE253"/>
  <c r="AD253"/>
  <c r="AC253"/>
  <c r="AB253"/>
  <c r="AA253"/>
  <c r="Z253"/>
  <c r="Y253"/>
  <c r="X253"/>
  <c r="W253"/>
  <c r="V253"/>
  <c r="U253"/>
  <c r="T253"/>
  <c r="S253"/>
  <c r="R253"/>
  <c r="Q253"/>
  <c r="P253"/>
  <c r="O253"/>
  <c r="N253"/>
  <c r="M253"/>
  <c r="L253"/>
  <c r="K253"/>
  <c r="J253"/>
  <c r="I253"/>
  <c r="H253"/>
  <c r="G253"/>
  <c r="F253"/>
  <c r="E253"/>
  <c r="D253"/>
  <c r="AM251"/>
  <c r="AL251"/>
  <c r="AK251"/>
  <c r="AJ251"/>
  <c r="AI251"/>
  <c r="AH251"/>
  <c r="AG251"/>
  <c r="AF251"/>
  <c r="AE251"/>
  <c r="AD251"/>
  <c r="AC251"/>
  <c r="AB251"/>
  <c r="AA251"/>
  <c r="Z251"/>
  <c r="Y251"/>
  <c r="X251"/>
  <c r="W251"/>
  <c r="V251"/>
  <c r="U251"/>
  <c r="T251"/>
  <c r="S251"/>
  <c r="R251"/>
  <c r="Q251"/>
  <c r="P251"/>
  <c r="O251"/>
  <c r="N251"/>
  <c r="M251"/>
  <c r="L251"/>
  <c r="K251"/>
  <c r="J251"/>
  <c r="I251"/>
  <c r="H251"/>
  <c r="G251"/>
  <c r="F251"/>
  <c r="E251"/>
  <c r="D251"/>
  <c r="AM250"/>
  <c r="AL250"/>
  <c r="AK250"/>
  <c r="AJ250"/>
  <c r="AI250"/>
  <c r="AH250"/>
  <c r="AG250"/>
  <c r="AF250"/>
  <c r="AE250"/>
  <c r="AD250"/>
  <c r="AC250"/>
  <c r="AB250"/>
  <c r="AA250"/>
  <c r="Z250"/>
  <c r="Y250"/>
  <c r="X250"/>
  <c r="W250"/>
  <c r="V250"/>
  <c r="U250"/>
  <c r="T250"/>
  <c r="S250"/>
  <c r="R250"/>
  <c r="Q250"/>
  <c r="P250"/>
  <c r="O250"/>
  <c r="N250"/>
  <c r="M250"/>
  <c r="L250"/>
  <c r="K250"/>
  <c r="J250"/>
  <c r="I250"/>
  <c r="H250"/>
  <c r="G250"/>
  <c r="F250"/>
  <c r="E250"/>
  <c r="D250"/>
  <c r="AM249"/>
  <c r="AL249"/>
  <c r="AK249"/>
  <c r="AJ249"/>
  <c r="AI249"/>
  <c r="AH249"/>
  <c r="AG249"/>
  <c r="AF249"/>
  <c r="AE249"/>
  <c r="AD249"/>
  <c r="AC249"/>
  <c r="AB249"/>
  <c r="AA249"/>
  <c r="Z249"/>
  <c r="Y249"/>
  <c r="X249"/>
  <c r="W249"/>
  <c r="V249"/>
  <c r="U249"/>
  <c r="T249"/>
  <c r="S249"/>
  <c r="R249"/>
  <c r="Q249"/>
  <c r="P249"/>
  <c r="O249"/>
  <c r="N249"/>
  <c r="M249"/>
  <c r="L249"/>
  <c r="K249"/>
  <c r="J249"/>
  <c r="I249"/>
  <c r="H249"/>
  <c r="G249"/>
  <c r="F249"/>
  <c r="E249"/>
  <c r="D249"/>
  <c r="AM247"/>
  <c r="AL247"/>
  <c r="AK247"/>
  <c r="AJ247"/>
  <c r="AI247"/>
  <c r="AH247"/>
  <c r="AG247"/>
  <c r="AF247"/>
  <c r="AE247"/>
  <c r="AD247"/>
  <c r="AC247"/>
  <c r="AB247"/>
  <c r="AA247"/>
  <c r="Z247"/>
  <c r="Y247"/>
  <c r="X247"/>
  <c r="W247"/>
  <c r="V247"/>
  <c r="U247"/>
  <c r="T247"/>
  <c r="S247"/>
  <c r="R247"/>
  <c r="Q247"/>
  <c r="P247"/>
  <c r="O247"/>
  <c r="N247"/>
  <c r="M247"/>
  <c r="L247"/>
  <c r="K247"/>
  <c r="J247"/>
  <c r="I247"/>
  <c r="H247"/>
  <c r="G247"/>
  <c r="F247"/>
  <c r="E247"/>
  <c r="D247"/>
  <c r="AM246"/>
  <c r="AL246"/>
  <c r="AK246"/>
  <c r="AJ246"/>
  <c r="AI246"/>
  <c r="AH246"/>
  <c r="AG246"/>
  <c r="AF246"/>
  <c r="AE246"/>
  <c r="AD246"/>
  <c r="AC246"/>
  <c r="AB246"/>
  <c r="AA246"/>
  <c r="Z246"/>
  <c r="Y246"/>
  <c r="X246"/>
  <c r="W246"/>
  <c r="V246"/>
  <c r="U246"/>
  <c r="T246"/>
  <c r="S246"/>
  <c r="R246"/>
  <c r="Q246"/>
  <c r="P246"/>
  <c r="O246"/>
  <c r="N246"/>
  <c r="M246"/>
  <c r="L246"/>
  <c r="K246"/>
  <c r="J246"/>
  <c r="I246"/>
  <c r="H246"/>
  <c r="G246"/>
  <c r="F246"/>
  <c r="E246"/>
  <c r="D246"/>
  <c r="AM245"/>
  <c r="AL245"/>
  <c r="AK245"/>
  <c r="AJ245"/>
  <c r="AI245"/>
  <c r="AH245"/>
  <c r="AG245"/>
  <c r="AF245"/>
  <c r="AE245"/>
  <c r="AD245"/>
  <c r="AC245"/>
  <c r="AB245"/>
  <c r="AA245"/>
  <c r="Z245"/>
  <c r="Y245"/>
  <c r="X245"/>
  <c r="W245"/>
  <c r="V245"/>
  <c r="U245"/>
  <c r="T245"/>
  <c r="S245"/>
  <c r="R245"/>
  <c r="Q245"/>
  <c r="P245"/>
  <c r="O245"/>
  <c r="N245"/>
  <c r="M245"/>
  <c r="L245"/>
  <c r="K245"/>
  <c r="J245"/>
  <c r="I245"/>
  <c r="H245"/>
  <c r="G245"/>
  <c r="F245"/>
  <c r="E245"/>
  <c r="D245"/>
  <c r="AM244"/>
  <c r="AL244"/>
  <c r="AK244"/>
  <c r="AJ244"/>
  <c r="AI244"/>
  <c r="AH244"/>
  <c r="AG244"/>
  <c r="AF244"/>
  <c r="AE244"/>
  <c r="AD244"/>
  <c r="AC244"/>
  <c r="AB244"/>
  <c r="AA244"/>
  <c r="Z244"/>
  <c r="Y244"/>
  <c r="X244"/>
  <c r="W244"/>
  <c r="V244"/>
  <c r="U244"/>
  <c r="T244"/>
  <c r="S244"/>
  <c r="R244"/>
  <c r="Q244"/>
  <c r="P244"/>
  <c r="O244"/>
  <c r="N244"/>
  <c r="M244"/>
  <c r="L244"/>
  <c r="K244"/>
  <c r="J244"/>
  <c r="I244"/>
  <c r="H244"/>
  <c r="G244"/>
  <c r="F244"/>
  <c r="E244"/>
  <c r="D244"/>
  <c r="AM242"/>
  <c r="AL242"/>
  <c r="AK242"/>
  <c r="AJ242"/>
  <c r="AI242"/>
  <c r="AH242"/>
  <c r="AG242"/>
  <c r="AF242"/>
  <c r="AE242"/>
  <c r="AD242"/>
  <c r="AC242"/>
  <c r="AB242"/>
  <c r="AA242"/>
  <c r="Z242"/>
  <c r="Y242"/>
  <c r="X242"/>
  <c r="W242"/>
  <c r="V242"/>
  <c r="U242"/>
  <c r="T242"/>
  <c r="S242"/>
  <c r="R242"/>
  <c r="Q242"/>
  <c r="P242"/>
  <c r="O242"/>
  <c r="N242"/>
  <c r="M242"/>
  <c r="L242"/>
  <c r="K242"/>
  <c r="J242"/>
  <c r="I242"/>
  <c r="H242"/>
  <c r="G242"/>
  <c r="F242"/>
  <c r="E242"/>
  <c r="D242"/>
  <c r="AM241"/>
  <c r="AL241"/>
  <c r="AK241"/>
  <c r="AJ241"/>
  <c r="AI241"/>
  <c r="AH241"/>
  <c r="AG241"/>
  <c r="AF241"/>
  <c r="AE241"/>
  <c r="AD241"/>
  <c r="AC241"/>
  <c r="AB241"/>
  <c r="AA241"/>
  <c r="Z241"/>
  <c r="Y241"/>
  <c r="X241"/>
  <c r="W241"/>
  <c r="V241"/>
  <c r="U241"/>
  <c r="T241"/>
  <c r="S241"/>
  <c r="R241"/>
  <c r="Q241"/>
  <c r="P241"/>
  <c r="O241"/>
  <c r="N241"/>
  <c r="M241"/>
  <c r="L241"/>
  <c r="K241"/>
  <c r="J241"/>
  <c r="I241"/>
  <c r="H241"/>
  <c r="G241"/>
  <c r="F241"/>
  <c r="E241"/>
  <c r="D241"/>
  <c r="AM240"/>
  <c r="AL240"/>
  <c r="AK240"/>
  <c r="AJ240"/>
  <c r="AI240"/>
  <c r="AH240"/>
  <c r="AG240"/>
  <c r="AF240"/>
  <c r="AE240"/>
  <c r="AD240"/>
  <c r="AC240"/>
  <c r="AB240"/>
  <c r="AA240"/>
  <c r="Z240"/>
  <c r="Y240"/>
  <c r="X240"/>
  <c r="W240"/>
  <c r="V240"/>
  <c r="U240"/>
  <c r="T240"/>
  <c r="S240"/>
  <c r="R240"/>
  <c r="Q240"/>
  <c r="P240"/>
  <c r="O240"/>
  <c r="N240"/>
  <c r="M240"/>
  <c r="L240"/>
  <c r="K240"/>
  <c r="J240"/>
  <c r="I240"/>
  <c r="H240"/>
  <c r="G240"/>
  <c r="F240"/>
  <c r="E240"/>
  <c r="D240"/>
  <c r="AM239"/>
  <c r="AL239"/>
  <c r="AK239"/>
  <c r="AJ239"/>
  <c r="AI239"/>
  <c r="AH239"/>
  <c r="AG239"/>
  <c r="AF239"/>
  <c r="AE239"/>
  <c r="AD239"/>
  <c r="AC239"/>
  <c r="AB239"/>
  <c r="AA239"/>
  <c r="Z239"/>
  <c r="Y239"/>
  <c r="X239"/>
  <c r="W239"/>
  <c r="V239"/>
  <c r="U239"/>
  <c r="T239"/>
  <c r="S239"/>
  <c r="R239"/>
  <c r="Q239"/>
  <c r="P239"/>
  <c r="O239"/>
  <c r="N239"/>
  <c r="M239"/>
  <c r="L239"/>
  <c r="K239"/>
  <c r="J239"/>
  <c r="I239"/>
  <c r="H239"/>
  <c r="G239"/>
  <c r="F239"/>
  <c r="E239"/>
  <c r="D239"/>
  <c r="AM238"/>
  <c r="AL238"/>
  <c r="AK238"/>
  <c r="AJ238"/>
  <c r="AI238"/>
  <c r="AH238"/>
  <c r="AG238"/>
  <c r="AF238"/>
  <c r="AE238"/>
  <c r="AD238"/>
  <c r="AC238"/>
  <c r="AB238"/>
  <c r="AA238"/>
  <c r="Z238"/>
  <c r="Y238"/>
  <c r="X238"/>
  <c r="W238"/>
  <c r="V238"/>
  <c r="U238"/>
  <c r="T238"/>
  <c r="S238"/>
  <c r="R238"/>
  <c r="Q238"/>
  <c r="P238"/>
  <c r="O238"/>
  <c r="N238"/>
  <c r="M238"/>
  <c r="L238"/>
  <c r="K238"/>
  <c r="J238"/>
  <c r="I238"/>
  <c r="H238"/>
  <c r="G238"/>
  <c r="F238"/>
  <c r="E238"/>
  <c r="D238"/>
  <c r="AM237"/>
  <c r="AL237"/>
  <c r="AK237"/>
  <c r="AJ237"/>
  <c r="AI237"/>
  <c r="AH237"/>
  <c r="AG237"/>
  <c r="AF237"/>
  <c r="AE237"/>
  <c r="AD237"/>
  <c r="AC237"/>
  <c r="AB237"/>
  <c r="AA237"/>
  <c r="Z237"/>
  <c r="Y237"/>
  <c r="X237"/>
  <c r="W237"/>
  <c r="V237"/>
  <c r="U237"/>
  <c r="T237"/>
  <c r="S237"/>
  <c r="R237"/>
  <c r="Q237"/>
  <c r="P237"/>
  <c r="O237"/>
  <c r="N237"/>
  <c r="M237"/>
  <c r="L237"/>
  <c r="K237"/>
  <c r="J237"/>
  <c r="I237"/>
  <c r="H237"/>
  <c r="G237"/>
  <c r="F237"/>
  <c r="E237"/>
  <c r="D237"/>
  <c r="AM236"/>
  <c r="AL236"/>
  <c r="AK236"/>
  <c r="AJ236"/>
  <c r="AI236"/>
  <c r="AH236"/>
  <c r="AG236"/>
  <c r="AF236"/>
  <c r="AE236"/>
  <c r="AD236"/>
  <c r="AC236"/>
  <c r="AB236"/>
  <c r="AA236"/>
  <c r="Z236"/>
  <c r="Y236"/>
  <c r="X236"/>
  <c r="W236"/>
  <c r="V236"/>
  <c r="U236"/>
  <c r="T236"/>
  <c r="S236"/>
  <c r="R236"/>
  <c r="Q236"/>
  <c r="P236"/>
  <c r="O236"/>
  <c r="N236"/>
  <c r="M236"/>
  <c r="L236"/>
  <c r="K236"/>
  <c r="J236"/>
  <c r="I236"/>
  <c r="H236"/>
  <c r="G236"/>
  <c r="F236"/>
  <c r="E236"/>
  <c r="D236"/>
  <c r="AM235"/>
  <c r="AL235"/>
  <c r="AK235"/>
  <c r="AJ235"/>
  <c r="AI235"/>
  <c r="AH235"/>
  <c r="AG235"/>
  <c r="AF235"/>
  <c r="AE235"/>
  <c r="AD235"/>
  <c r="AC235"/>
  <c r="AB235"/>
  <c r="AA235"/>
  <c r="Z235"/>
  <c r="Y235"/>
  <c r="X235"/>
  <c r="W235"/>
  <c r="V235"/>
  <c r="U235"/>
  <c r="T235"/>
  <c r="S235"/>
  <c r="R235"/>
  <c r="Q235"/>
  <c r="P235"/>
  <c r="O235"/>
  <c r="N235"/>
  <c r="M235"/>
  <c r="L235"/>
  <c r="K235"/>
  <c r="J235"/>
  <c r="I235"/>
  <c r="H235"/>
  <c r="G235"/>
  <c r="F235"/>
  <c r="E235"/>
  <c r="D235"/>
  <c r="AM234"/>
  <c r="AL234"/>
  <c r="AK234"/>
  <c r="AJ234"/>
  <c r="AI234"/>
  <c r="AH234"/>
  <c r="AG234"/>
  <c r="AF234"/>
  <c r="AE234"/>
  <c r="AD234"/>
  <c r="AC234"/>
  <c r="AB234"/>
  <c r="AA234"/>
  <c r="Z234"/>
  <c r="Y234"/>
  <c r="X234"/>
  <c r="W234"/>
  <c r="V234"/>
  <c r="U234"/>
  <c r="T234"/>
  <c r="S234"/>
  <c r="R234"/>
  <c r="Q234"/>
  <c r="P234"/>
  <c r="O234"/>
  <c r="N234"/>
  <c r="M234"/>
  <c r="L234"/>
  <c r="K234"/>
  <c r="J234"/>
  <c r="I234"/>
  <c r="H234"/>
  <c r="G234"/>
  <c r="F234"/>
  <c r="E234"/>
  <c r="D234"/>
  <c r="AM233"/>
  <c r="AL233"/>
  <c r="AK233"/>
  <c r="AJ233"/>
  <c r="AI233"/>
  <c r="AH233"/>
  <c r="AG233"/>
  <c r="AF233"/>
  <c r="AE233"/>
  <c r="AD233"/>
  <c r="AC233"/>
  <c r="AB233"/>
  <c r="AA233"/>
  <c r="Z233"/>
  <c r="Y233"/>
  <c r="X233"/>
  <c r="W233"/>
  <c r="V233"/>
  <c r="U233"/>
  <c r="T233"/>
  <c r="S233"/>
  <c r="R233"/>
  <c r="Q233"/>
  <c r="P233"/>
  <c r="O233"/>
  <c r="N233"/>
  <c r="M233"/>
  <c r="L233"/>
  <c r="K233"/>
  <c r="J233"/>
  <c r="I233"/>
  <c r="H233"/>
  <c r="G233"/>
  <c r="F233"/>
  <c r="E233"/>
  <c r="D233"/>
  <c r="AM232"/>
  <c r="AL232"/>
  <c r="AK232"/>
  <c r="AJ232"/>
  <c r="AI232"/>
  <c r="AH232"/>
  <c r="AG232"/>
  <c r="AF232"/>
  <c r="AE232"/>
  <c r="AD232"/>
  <c r="AC232"/>
  <c r="AB232"/>
  <c r="AA232"/>
  <c r="Z232"/>
  <c r="Y232"/>
  <c r="X232"/>
  <c r="W232"/>
  <c r="V232"/>
  <c r="U232"/>
  <c r="T232"/>
  <c r="S232"/>
  <c r="R232"/>
  <c r="Q232"/>
  <c r="P232"/>
  <c r="O232"/>
  <c r="N232"/>
  <c r="M232"/>
  <c r="L232"/>
  <c r="K232"/>
  <c r="J232"/>
  <c r="I232"/>
  <c r="H232"/>
  <c r="G232"/>
  <c r="F232"/>
  <c r="E232"/>
  <c r="D232"/>
  <c r="AM231"/>
  <c r="AL231"/>
  <c r="AK231"/>
  <c r="AJ231"/>
  <c r="AI231"/>
  <c r="AH231"/>
  <c r="AG231"/>
  <c r="AF231"/>
  <c r="AE231"/>
  <c r="AD231"/>
  <c r="AC231"/>
  <c r="AB231"/>
  <c r="AA231"/>
  <c r="Z231"/>
  <c r="Y231"/>
  <c r="X231"/>
  <c r="W231"/>
  <c r="V231"/>
  <c r="U231"/>
  <c r="T231"/>
  <c r="S231"/>
  <c r="R231"/>
  <c r="Q231"/>
  <c r="P231"/>
  <c r="O231"/>
  <c r="N231"/>
  <c r="M231"/>
  <c r="L231"/>
  <c r="K231"/>
  <c r="J231"/>
  <c r="I231"/>
  <c r="H231"/>
  <c r="G231"/>
  <c r="F231"/>
  <c r="E231"/>
  <c r="D231"/>
  <c r="AM230"/>
  <c r="AL230"/>
  <c r="AK230"/>
  <c r="AJ230"/>
  <c r="AI230"/>
  <c r="AH230"/>
  <c r="AG230"/>
  <c r="AF230"/>
  <c r="AE230"/>
  <c r="AD230"/>
  <c r="AC230"/>
  <c r="AB230"/>
  <c r="AA230"/>
  <c r="Z230"/>
  <c r="Y230"/>
  <c r="X230"/>
  <c r="W230"/>
  <c r="V230"/>
  <c r="U230"/>
  <c r="T230"/>
  <c r="S230"/>
  <c r="R230"/>
  <c r="Q230"/>
  <c r="P230"/>
  <c r="O230"/>
  <c r="N230"/>
  <c r="M230"/>
  <c r="L230"/>
  <c r="K230"/>
  <c r="J230"/>
  <c r="I230"/>
  <c r="H230"/>
  <c r="G230"/>
  <c r="F230"/>
  <c r="E230"/>
  <c r="D230"/>
  <c r="AM228"/>
  <c r="AL228"/>
  <c r="AK228"/>
  <c r="AJ228"/>
  <c r="AI228"/>
  <c r="AH228"/>
  <c r="AG228"/>
  <c r="AF228"/>
  <c r="AE228"/>
  <c r="AD228"/>
  <c r="AC228"/>
  <c r="AB228"/>
  <c r="AA228"/>
  <c r="Z228"/>
  <c r="Y228"/>
  <c r="X228"/>
  <c r="W228"/>
  <c r="V228"/>
  <c r="U228"/>
  <c r="T228"/>
  <c r="S228"/>
  <c r="R228"/>
  <c r="Q228"/>
  <c r="P228"/>
  <c r="O228"/>
  <c r="N228"/>
  <c r="M228"/>
  <c r="L228"/>
  <c r="K228"/>
  <c r="J228"/>
  <c r="I228"/>
  <c r="H228"/>
  <c r="G228"/>
  <c r="F228"/>
  <c r="E228"/>
  <c r="D228"/>
  <c r="AM227"/>
  <c r="AL227"/>
  <c r="AK227"/>
  <c r="AJ227"/>
  <c r="AI227"/>
  <c r="AH227"/>
  <c r="AG227"/>
  <c r="AF227"/>
  <c r="AE227"/>
  <c r="AD227"/>
  <c r="AC227"/>
  <c r="AB227"/>
  <c r="AA227"/>
  <c r="Z227"/>
  <c r="Y227"/>
  <c r="X227"/>
  <c r="W227"/>
  <c r="V227"/>
  <c r="U227"/>
  <c r="T227"/>
  <c r="S227"/>
  <c r="R227"/>
  <c r="Q227"/>
  <c r="P227"/>
  <c r="O227"/>
  <c r="N227"/>
  <c r="M227"/>
  <c r="L227"/>
  <c r="K227"/>
  <c r="J227"/>
  <c r="I227"/>
  <c r="H227"/>
  <c r="G227"/>
  <c r="F227"/>
  <c r="E227"/>
  <c r="D227"/>
  <c r="AM226"/>
  <c r="AL226"/>
  <c r="AK226"/>
  <c r="AJ226"/>
  <c r="AI226"/>
  <c r="AH226"/>
  <c r="AG226"/>
  <c r="AF226"/>
  <c r="AE226"/>
  <c r="AD226"/>
  <c r="AC226"/>
  <c r="AB226"/>
  <c r="AA226"/>
  <c r="Z226"/>
  <c r="Y226"/>
  <c r="X226"/>
  <c r="W226"/>
  <c r="V226"/>
  <c r="U226"/>
  <c r="T226"/>
  <c r="S226"/>
  <c r="R226"/>
  <c r="Q226"/>
  <c r="P226"/>
  <c r="O226"/>
  <c r="N226"/>
  <c r="M226"/>
  <c r="L226"/>
  <c r="K226"/>
  <c r="J226"/>
  <c r="I226"/>
  <c r="H226"/>
  <c r="G226"/>
  <c r="F226"/>
  <c r="E226"/>
  <c r="D226"/>
  <c r="AM225"/>
  <c r="AL225"/>
  <c r="AK225"/>
  <c r="AJ225"/>
  <c r="AI225"/>
  <c r="AH225"/>
  <c r="AG225"/>
  <c r="AF225"/>
  <c r="AE225"/>
  <c r="AD225"/>
  <c r="AC225"/>
  <c r="AB225"/>
  <c r="AA225"/>
  <c r="Z225"/>
  <c r="Y225"/>
  <c r="X225"/>
  <c r="W225"/>
  <c r="V225"/>
  <c r="U225"/>
  <c r="T225"/>
  <c r="S225"/>
  <c r="R225"/>
  <c r="Q225"/>
  <c r="P225"/>
  <c r="O225"/>
  <c r="N225"/>
  <c r="M225"/>
  <c r="L225"/>
  <c r="K225"/>
  <c r="J225"/>
  <c r="I225"/>
  <c r="H225"/>
  <c r="G225"/>
  <c r="F225"/>
  <c r="E225"/>
  <c r="D225"/>
  <c r="AM224"/>
  <c r="AL224"/>
  <c r="AK224"/>
  <c r="AJ224"/>
  <c r="AI224"/>
  <c r="AH224"/>
  <c r="AG224"/>
  <c r="AF224"/>
  <c r="AE224"/>
  <c r="AD224"/>
  <c r="AC224"/>
  <c r="AB224"/>
  <c r="AA224"/>
  <c r="Z224"/>
  <c r="Y224"/>
  <c r="X224"/>
  <c r="W224"/>
  <c r="V224"/>
  <c r="U224"/>
  <c r="T224"/>
  <c r="S224"/>
  <c r="R224"/>
  <c r="Q224"/>
  <c r="P224"/>
  <c r="O224"/>
  <c r="N224"/>
  <c r="M224"/>
  <c r="L224"/>
  <c r="K224"/>
  <c r="J224"/>
  <c r="I224"/>
  <c r="H224"/>
  <c r="G224"/>
  <c r="F224"/>
  <c r="E224"/>
  <c r="D224"/>
  <c r="AM223"/>
  <c r="AL223"/>
  <c r="AK223"/>
  <c r="AJ223"/>
  <c r="AI223"/>
  <c r="AH223"/>
  <c r="AG223"/>
  <c r="AF223"/>
  <c r="AE223"/>
  <c r="AD223"/>
  <c r="AC223"/>
  <c r="AB223"/>
  <c r="AA223"/>
  <c r="Z223"/>
  <c r="Y223"/>
  <c r="X223"/>
  <c r="W223"/>
  <c r="V223"/>
  <c r="U223"/>
  <c r="T223"/>
  <c r="S223"/>
  <c r="R223"/>
  <c r="Q223"/>
  <c r="P223"/>
  <c r="O223"/>
  <c r="N223"/>
  <c r="M223"/>
  <c r="L223"/>
  <c r="K223"/>
  <c r="J223"/>
  <c r="I223"/>
  <c r="H223"/>
  <c r="G223"/>
  <c r="F223"/>
  <c r="E223"/>
  <c r="D223"/>
  <c r="AM222"/>
  <c r="AL222"/>
  <c r="AK222"/>
  <c r="AJ222"/>
  <c r="AI222"/>
  <c r="AH222"/>
  <c r="AG222"/>
  <c r="AF222"/>
  <c r="AE222"/>
  <c r="AD222"/>
  <c r="AC222"/>
  <c r="AB222"/>
  <c r="AA222"/>
  <c r="Z222"/>
  <c r="Y222"/>
  <c r="X222"/>
  <c r="W222"/>
  <c r="V222"/>
  <c r="U222"/>
  <c r="T222"/>
  <c r="S222"/>
  <c r="R222"/>
  <c r="Q222"/>
  <c r="P222"/>
  <c r="O222"/>
  <c r="N222"/>
  <c r="M222"/>
  <c r="L222"/>
  <c r="K222"/>
  <c r="J222"/>
  <c r="I222"/>
  <c r="H222"/>
  <c r="G222"/>
  <c r="F222"/>
  <c r="E222"/>
  <c r="D222"/>
  <c r="AM221"/>
  <c r="AL221"/>
  <c r="AK221"/>
  <c r="AJ221"/>
  <c r="AI221"/>
  <c r="AH221"/>
  <c r="AG221"/>
  <c r="AF221"/>
  <c r="AE221"/>
  <c r="AD221"/>
  <c r="AC221"/>
  <c r="AB221"/>
  <c r="AA221"/>
  <c r="Z221"/>
  <c r="Y221"/>
  <c r="X221"/>
  <c r="W221"/>
  <c r="V221"/>
  <c r="U221"/>
  <c r="T221"/>
  <c r="S221"/>
  <c r="R221"/>
  <c r="Q221"/>
  <c r="P221"/>
  <c r="O221"/>
  <c r="N221"/>
  <c r="M221"/>
  <c r="L221"/>
  <c r="K221"/>
  <c r="J221"/>
  <c r="I221"/>
  <c r="H221"/>
  <c r="G221"/>
  <c r="F221"/>
  <c r="E221"/>
  <c r="D221"/>
  <c r="AM220"/>
  <c r="AL220"/>
  <c r="AK220"/>
  <c r="AJ220"/>
  <c r="AI220"/>
  <c r="AH220"/>
  <c r="AG220"/>
  <c r="AF220"/>
  <c r="AE220"/>
  <c r="AD220"/>
  <c r="AC220"/>
  <c r="AB220"/>
  <c r="AA220"/>
  <c r="Z220"/>
  <c r="Y220"/>
  <c r="X220"/>
  <c r="W220"/>
  <c r="V220"/>
  <c r="U220"/>
  <c r="T220"/>
  <c r="S220"/>
  <c r="R220"/>
  <c r="Q220"/>
  <c r="P220"/>
  <c r="O220"/>
  <c r="N220"/>
  <c r="M220"/>
  <c r="L220"/>
  <c r="K220"/>
  <c r="J220"/>
  <c r="I220"/>
  <c r="H220"/>
  <c r="G220"/>
  <c r="F220"/>
  <c r="E220"/>
  <c r="D220"/>
  <c r="AM219"/>
  <c r="AL219"/>
  <c r="AK219"/>
  <c r="AJ219"/>
  <c r="AI219"/>
  <c r="AH219"/>
  <c r="AG219"/>
  <c r="AF219"/>
  <c r="AE219"/>
  <c r="AD219"/>
  <c r="AC219"/>
  <c r="AB219"/>
  <c r="AA219"/>
  <c r="Z219"/>
  <c r="Y219"/>
  <c r="X219"/>
  <c r="W219"/>
  <c r="V219"/>
  <c r="U219"/>
  <c r="T219"/>
  <c r="S219"/>
  <c r="R219"/>
  <c r="Q219"/>
  <c r="P219"/>
  <c r="O219"/>
  <c r="N219"/>
  <c r="M219"/>
  <c r="L219"/>
  <c r="K219"/>
  <c r="J219"/>
  <c r="I219"/>
  <c r="H219"/>
  <c r="G219"/>
  <c r="F219"/>
  <c r="E219"/>
  <c r="D219"/>
  <c r="AM218"/>
  <c r="AL218"/>
  <c r="AK218"/>
  <c r="AJ218"/>
  <c r="AI218"/>
  <c r="AH218"/>
  <c r="AG218"/>
  <c r="AF218"/>
  <c r="AE218"/>
  <c r="AD218"/>
  <c r="AC218"/>
  <c r="AB218"/>
  <c r="AA218"/>
  <c r="Z218"/>
  <c r="Y218"/>
  <c r="X218"/>
  <c r="W218"/>
  <c r="V218"/>
  <c r="U218"/>
  <c r="T218"/>
  <c r="S218"/>
  <c r="R218"/>
  <c r="Q218"/>
  <c r="P218"/>
  <c r="O218"/>
  <c r="N218"/>
  <c r="M218"/>
  <c r="L218"/>
  <c r="K218"/>
  <c r="J218"/>
  <c r="I218"/>
  <c r="H218"/>
  <c r="G218"/>
  <c r="F218"/>
  <c r="E218"/>
  <c r="D218"/>
  <c r="AM217"/>
  <c r="AL217"/>
  <c r="AK217"/>
  <c r="AJ217"/>
  <c r="AI217"/>
  <c r="AH217"/>
  <c r="AG217"/>
  <c r="AF217"/>
  <c r="AE217"/>
  <c r="AD217"/>
  <c r="AC217"/>
  <c r="AB217"/>
  <c r="AA217"/>
  <c r="Z217"/>
  <c r="Y217"/>
  <c r="X217"/>
  <c r="W217"/>
  <c r="V217"/>
  <c r="U217"/>
  <c r="T217"/>
  <c r="S217"/>
  <c r="R217"/>
  <c r="Q217"/>
  <c r="P217"/>
  <c r="O217"/>
  <c r="N217"/>
  <c r="M217"/>
  <c r="L217"/>
  <c r="K217"/>
  <c r="J217"/>
  <c r="I217"/>
  <c r="H217"/>
  <c r="G217"/>
  <c r="F217"/>
  <c r="E217"/>
  <c r="D217"/>
  <c r="AM216"/>
  <c r="AL216"/>
  <c r="AK216"/>
  <c r="AJ216"/>
  <c r="AI216"/>
  <c r="AH216"/>
  <c r="AG216"/>
  <c r="AF216"/>
  <c r="AE216"/>
  <c r="AD216"/>
  <c r="AC216"/>
  <c r="AB216"/>
  <c r="AA216"/>
  <c r="Z216"/>
  <c r="Y216"/>
  <c r="X216"/>
  <c r="W216"/>
  <c r="V216"/>
  <c r="U216"/>
  <c r="T216"/>
  <c r="S216"/>
  <c r="R216"/>
  <c r="Q216"/>
  <c r="P216"/>
  <c r="O216"/>
  <c r="N216"/>
  <c r="M216"/>
  <c r="L216"/>
  <c r="K216"/>
  <c r="J216"/>
  <c r="I216"/>
  <c r="H216"/>
  <c r="G216"/>
  <c r="F216"/>
  <c r="E216"/>
  <c r="D216"/>
  <c r="AM215"/>
  <c r="AL215"/>
  <c r="AK215"/>
  <c r="AJ215"/>
  <c r="AI215"/>
  <c r="AH215"/>
  <c r="AG215"/>
  <c r="AF215"/>
  <c r="AE215"/>
  <c r="AD215"/>
  <c r="AC215"/>
  <c r="AB215"/>
  <c r="AA215"/>
  <c r="Z215"/>
  <c r="Y215"/>
  <c r="X215"/>
  <c r="W215"/>
  <c r="V215"/>
  <c r="U215"/>
  <c r="T215"/>
  <c r="S215"/>
  <c r="R215"/>
  <c r="Q215"/>
  <c r="P215"/>
  <c r="O215"/>
  <c r="N215"/>
  <c r="M215"/>
  <c r="L215"/>
  <c r="K215"/>
  <c r="J215"/>
  <c r="I215"/>
  <c r="H215"/>
  <c r="G215"/>
  <c r="F215"/>
  <c r="E215"/>
  <c r="D215"/>
  <c r="AM213"/>
  <c r="AL213"/>
  <c r="AK213"/>
  <c r="AJ213"/>
  <c r="AI213"/>
  <c r="AH213"/>
  <c r="AG213"/>
  <c r="AF213"/>
  <c r="AE213"/>
  <c r="AD213"/>
  <c r="AC213"/>
  <c r="AB213"/>
  <c r="AA213"/>
  <c r="Z213"/>
  <c r="Y213"/>
  <c r="X213"/>
  <c r="W213"/>
  <c r="V213"/>
  <c r="U213"/>
  <c r="T213"/>
  <c r="S213"/>
  <c r="R213"/>
  <c r="Q213"/>
  <c r="P213"/>
  <c r="O213"/>
  <c r="N213"/>
  <c r="M213"/>
  <c r="L213"/>
  <c r="K213"/>
  <c r="J213"/>
  <c r="I213"/>
  <c r="H213"/>
  <c r="G213"/>
  <c r="F213"/>
  <c r="E213"/>
  <c r="D213"/>
  <c r="AM212"/>
  <c r="AL212"/>
  <c r="AK212"/>
  <c r="AJ212"/>
  <c r="AI212"/>
  <c r="AH212"/>
  <c r="AG212"/>
  <c r="AF212"/>
  <c r="AE212"/>
  <c r="AD212"/>
  <c r="AC212"/>
  <c r="AB212"/>
  <c r="AA212"/>
  <c r="Z212"/>
  <c r="Y212"/>
  <c r="X212"/>
  <c r="W212"/>
  <c r="V212"/>
  <c r="U212"/>
  <c r="T212"/>
  <c r="S212"/>
  <c r="R212"/>
  <c r="Q212"/>
  <c r="P212"/>
  <c r="O212"/>
  <c r="N212"/>
  <c r="M212"/>
  <c r="L212"/>
  <c r="K212"/>
  <c r="J212"/>
  <c r="I212"/>
  <c r="H212"/>
  <c r="G212"/>
  <c r="F212"/>
  <c r="E212"/>
  <c r="D212"/>
  <c r="AM211"/>
  <c r="AL211"/>
  <c r="AK211"/>
  <c r="AJ211"/>
  <c r="AI211"/>
  <c r="AH211"/>
  <c r="AG211"/>
  <c r="AF211"/>
  <c r="AE211"/>
  <c r="AD211"/>
  <c r="AC211"/>
  <c r="AB211"/>
  <c r="AA211"/>
  <c r="Z211"/>
  <c r="Y211"/>
  <c r="X211"/>
  <c r="W211"/>
  <c r="V211"/>
  <c r="U211"/>
  <c r="T211"/>
  <c r="S211"/>
  <c r="R211"/>
  <c r="Q211"/>
  <c r="P211"/>
  <c r="O211"/>
  <c r="N211"/>
  <c r="M211"/>
  <c r="L211"/>
  <c r="K211"/>
  <c r="J211"/>
  <c r="I211"/>
  <c r="H211"/>
  <c r="G211"/>
  <c r="F211"/>
  <c r="E211"/>
  <c r="D211"/>
  <c r="AM210"/>
  <c r="AL210"/>
  <c r="AK210"/>
  <c r="AJ210"/>
  <c r="AI210"/>
  <c r="AH210"/>
  <c r="AG210"/>
  <c r="AF210"/>
  <c r="AE210"/>
  <c r="AD210"/>
  <c r="AC210"/>
  <c r="AB210"/>
  <c r="AA210"/>
  <c r="Z210"/>
  <c r="Y210"/>
  <c r="X210"/>
  <c r="W210"/>
  <c r="V210"/>
  <c r="U210"/>
  <c r="T210"/>
  <c r="S210"/>
  <c r="R210"/>
  <c r="Q210"/>
  <c r="P210"/>
  <c r="O210"/>
  <c r="N210"/>
  <c r="M210"/>
  <c r="L210"/>
  <c r="K210"/>
  <c r="J210"/>
  <c r="I210"/>
  <c r="H210"/>
  <c r="G210"/>
  <c r="F210"/>
  <c r="E210"/>
  <c r="D210"/>
  <c r="AM209"/>
  <c r="AL209"/>
  <c r="AK209"/>
  <c r="AJ209"/>
  <c r="AI209"/>
  <c r="AH209"/>
  <c r="AG209"/>
  <c r="AF209"/>
  <c r="AE209"/>
  <c r="AD209"/>
  <c r="AC209"/>
  <c r="AB209"/>
  <c r="AA209"/>
  <c r="Z209"/>
  <c r="Y209"/>
  <c r="X209"/>
  <c r="W209"/>
  <c r="V209"/>
  <c r="U209"/>
  <c r="T209"/>
  <c r="S209"/>
  <c r="R209"/>
  <c r="Q209"/>
  <c r="P209"/>
  <c r="O209"/>
  <c r="N209"/>
  <c r="M209"/>
  <c r="L209"/>
  <c r="K209"/>
  <c r="J209"/>
  <c r="I209"/>
  <c r="H209"/>
  <c r="G209"/>
  <c r="F209"/>
  <c r="E209"/>
  <c r="D209"/>
  <c r="AM208"/>
  <c r="AL208"/>
  <c r="AK208"/>
  <c r="AJ208"/>
  <c r="AI208"/>
  <c r="AH208"/>
  <c r="AG208"/>
  <c r="AF208"/>
  <c r="AE208"/>
  <c r="AD208"/>
  <c r="AC208"/>
  <c r="AB208"/>
  <c r="AA208"/>
  <c r="Z208"/>
  <c r="Y208"/>
  <c r="X208"/>
  <c r="W208"/>
  <c r="V208"/>
  <c r="U208"/>
  <c r="T208"/>
  <c r="S208"/>
  <c r="R208"/>
  <c r="Q208"/>
  <c r="P208"/>
  <c r="O208"/>
  <c r="N208"/>
  <c r="M208"/>
  <c r="L208"/>
  <c r="K208"/>
  <c r="J208"/>
  <c r="I208"/>
  <c r="H208"/>
  <c r="G208"/>
  <c r="F208"/>
  <c r="E208"/>
  <c r="D208"/>
  <c r="AM207"/>
  <c r="AL207"/>
  <c r="AK207"/>
  <c r="AJ207"/>
  <c r="AI207"/>
  <c r="AH207"/>
  <c r="AG207"/>
  <c r="AF207"/>
  <c r="AE207"/>
  <c r="AD207"/>
  <c r="AC207"/>
  <c r="AB207"/>
  <c r="AA207"/>
  <c r="Z207"/>
  <c r="Y207"/>
  <c r="X207"/>
  <c r="W207"/>
  <c r="V207"/>
  <c r="U207"/>
  <c r="T207"/>
  <c r="S207"/>
  <c r="R207"/>
  <c r="Q207"/>
  <c r="P207"/>
  <c r="O207"/>
  <c r="N207"/>
  <c r="M207"/>
  <c r="L207"/>
  <c r="K207"/>
  <c r="J207"/>
  <c r="I207"/>
  <c r="H207"/>
  <c r="G207"/>
  <c r="F207"/>
  <c r="E207"/>
  <c r="D207"/>
  <c r="AM206"/>
  <c r="AL206"/>
  <c r="AK206"/>
  <c r="AJ206"/>
  <c r="AI206"/>
  <c r="AH206"/>
  <c r="AG206"/>
  <c r="AF206"/>
  <c r="AE206"/>
  <c r="AD206"/>
  <c r="AC206"/>
  <c r="AB206"/>
  <c r="AA206"/>
  <c r="Z206"/>
  <c r="Y206"/>
  <c r="X206"/>
  <c r="W206"/>
  <c r="V206"/>
  <c r="U206"/>
  <c r="T206"/>
  <c r="S206"/>
  <c r="R206"/>
  <c r="Q206"/>
  <c r="P206"/>
  <c r="O206"/>
  <c r="N206"/>
  <c r="M206"/>
  <c r="L206"/>
  <c r="K206"/>
  <c r="J206"/>
  <c r="I206"/>
  <c r="H206"/>
  <c r="G206"/>
  <c r="F206"/>
  <c r="E206"/>
  <c r="D206"/>
  <c r="AM205"/>
  <c r="AL205"/>
  <c r="AK205"/>
  <c r="AJ205"/>
  <c r="AI205"/>
  <c r="AH205"/>
  <c r="AG205"/>
  <c r="AF205"/>
  <c r="AE205"/>
  <c r="AD205"/>
  <c r="AC205"/>
  <c r="AB205"/>
  <c r="AA205"/>
  <c r="Z205"/>
  <c r="Y205"/>
  <c r="X205"/>
  <c r="W205"/>
  <c r="V205"/>
  <c r="U205"/>
  <c r="T205"/>
  <c r="S205"/>
  <c r="R205"/>
  <c r="Q205"/>
  <c r="P205"/>
  <c r="O205"/>
  <c r="N205"/>
  <c r="M205"/>
  <c r="L205"/>
  <c r="K205"/>
  <c r="J205"/>
  <c r="I205"/>
  <c r="H205"/>
  <c r="G205"/>
  <c r="F205"/>
  <c r="E205"/>
  <c r="D205"/>
  <c r="AM204"/>
  <c r="AL204"/>
  <c r="AK204"/>
  <c r="AJ204"/>
  <c r="AI204"/>
  <c r="AH204"/>
  <c r="AG204"/>
  <c r="AF204"/>
  <c r="AE204"/>
  <c r="AD204"/>
  <c r="AC204"/>
  <c r="AB204"/>
  <c r="AA204"/>
  <c r="Z204"/>
  <c r="Y204"/>
  <c r="X204"/>
  <c r="W204"/>
  <c r="V204"/>
  <c r="U204"/>
  <c r="T204"/>
  <c r="S204"/>
  <c r="R204"/>
  <c r="Q204"/>
  <c r="P204"/>
  <c r="O204"/>
  <c r="N204"/>
  <c r="M204"/>
  <c r="L204"/>
  <c r="K204"/>
  <c r="J204"/>
  <c r="I204"/>
  <c r="H204"/>
  <c r="G204"/>
  <c r="F204"/>
  <c r="E204"/>
  <c r="D204"/>
  <c r="AM203"/>
  <c r="AL203"/>
  <c r="AK203"/>
  <c r="AJ203"/>
  <c r="AI203"/>
  <c r="AH203"/>
  <c r="AG203"/>
  <c r="AF203"/>
  <c r="AE203"/>
  <c r="AD203"/>
  <c r="AC203"/>
  <c r="AB203"/>
  <c r="AA203"/>
  <c r="Z203"/>
  <c r="Y203"/>
  <c r="X203"/>
  <c r="W203"/>
  <c r="V203"/>
  <c r="U203"/>
  <c r="T203"/>
  <c r="S203"/>
  <c r="R203"/>
  <c r="Q203"/>
  <c r="P203"/>
  <c r="O203"/>
  <c r="N203"/>
  <c r="M203"/>
  <c r="L203"/>
  <c r="K203"/>
  <c r="J203"/>
  <c r="I203"/>
  <c r="H203"/>
  <c r="G203"/>
  <c r="F203"/>
  <c r="E203"/>
  <c r="D203"/>
  <c r="AM202"/>
  <c r="AL202"/>
  <c r="AK202"/>
  <c r="AJ202"/>
  <c r="AI202"/>
  <c r="AH202"/>
  <c r="AG202"/>
  <c r="AF202"/>
  <c r="AE202"/>
  <c r="AD202"/>
  <c r="AC202"/>
  <c r="AB202"/>
  <c r="AA202"/>
  <c r="Z202"/>
  <c r="Y202"/>
  <c r="X202"/>
  <c r="W202"/>
  <c r="V202"/>
  <c r="U202"/>
  <c r="T202"/>
  <c r="S202"/>
  <c r="R202"/>
  <c r="Q202"/>
  <c r="P202"/>
  <c r="O202"/>
  <c r="N202"/>
  <c r="M202"/>
  <c r="L202"/>
  <c r="K202"/>
  <c r="J202"/>
  <c r="I202"/>
  <c r="H202"/>
  <c r="G202"/>
  <c r="F202"/>
  <c r="E202"/>
  <c r="D202"/>
  <c r="AM201"/>
  <c r="AL201"/>
  <c r="AK201"/>
  <c r="AJ201"/>
  <c r="AI201"/>
  <c r="AH201"/>
  <c r="AG201"/>
  <c r="AF201"/>
  <c r="AE201"/>
  <c r="AD201"/>
  <c r="AC201"/>
  <c r="AB201"/>
  <c r="AA201"/>
  <c r="Z201"/>
  <c r="Y201"/>
  <c r="X201"/>
  <c r="W201"/>
  <c r="V201"/>
  <c r="U201"/>
  <c r="T201"/>
  <c r="S201"/>
  <c r="R201"/>
  <c r="Q201"/>
  <c r="P201"/>
  <c r="O201"/>
  <c r="N201"/>
  <c r="M201"/>
  <c r="L201"/>
  <c r="K201"/>
  <c r="J201"/>
  <c r="I201"/>
  <c r="H201"/>
  <c r="G201"/>
  <c r="F201"/>
  <c r="E201"/>
  <c r="D201"/>
  <c r="AM199"/>
  <c r="AL199"/>
  <c r="AK199"/>
  <c r="AJ199"/>
  <c r="AI199"/>
  <c r="AH199"/>
  <c r="AG199"/>
  <c r="AF199"/>
  <c r="AE199"/>
  <c r="AD199"/>
  <c r="AC199"/>
  <c r="AB199"/>
  <c r="AA199"/>
  <c r="Z199"/>
  <c r="Y199"/>
  <c r="X199"/>
  <c r="W199"/>
  <c r="V199"/>
  <c r="U199"/>
  <c r="T199"/>
  <c r="S199"/>
  <c r="R199"/>
  <c r="Q199"/>
  <c r="P199"/>
  <c r="O199"/>
  <c r="N199"/>
  <c r="M199"/>
  <c r="L199"/>
  <c r="K199"/>
  <c r="J199"/>
  <c r="I199"/>
  <c r="H199"/>
  <c r="G199"/>
  <c r="F199"/>
  <c r="E199"/>
  <c r="D199"/>
  <c r="AM198"/>
  <c r="AL198"/>
  <c r="AK198"/>
  <c r="AJ198"/>
  <c r="AI198"/>
  <c r="AH198"/>
  <c r="AG198"/>
  <c r="AF198"/>
  <c r="AE198"/>
  <c r="AD198"/>
  <c r="AC198"/>
  <c r="AB198"/>
  <c r="AA198"/>
  <c r="Z198"/>
  <c r="Y198"/>
  <c r="X198"/>
  <c r="W198"/>
  <c r="V198"/>
  <c r="U198"/>
  <c r="T198"/>
  <c r="S198"/>
  <c r="R198"/>
  <c r="Q198"/>
  <c r="P198"/>
  <c r="O198"/>
  <c r="N198"/>
  <c r="M198"/>
  <c r="L198"/>
  <c r="K198"/>
  <c r="J198"/>
  <c r="I198"/>
  <c r="H198"/>
  <c r="G198"/>
  <c r="F198"/>
  <c r="E198"/>
  <c r="D198"/>
  <c r="AM197"/>
  <c r="AL197"/>
  <c r="AK197"/>
  <c r="AJ197"/>
  <c r="AI197"/>
  <c r="AH197"/>
  <c r="AG197"/>
  <c r="AF197"/>
  <c r="AE197"/>
  <c r="AD197"/>
  <c r="AC197"/>
  <c r="AB197"/>
  <c r="AA197"/>
  <c r="Z197"/>
  <c r="Y197"/>
  <c r="X197"/>
  <c r="W197"/>
  <c r="V197"/>
  <c r="U197"/>
  <c r="T197"/>
  <c r="S197"/>
  <c r="R197"/>
  <c r="Q197"/>
  <c r="P197"/>
  <c r="O197"/>
  <c r="N197"/>
  <c r="M197"/>
  <c r="L197"/>
  <c r="K197"/>
  <c r="J197"/>
  <c r="I197"/>
  <c r="H197"/>
  <c r="G197"/>
  <c r="F197"/>
  <c r="E197"/>
  <c r="D197"/>
  <c r="AM195"/>
  <c r="AL195"/>
  <c r="AK195"/>
  <c r="AJ195"/>
  <c r="AI195"/>
  <c r="AH195"/>
  <c r="AG195"/>
  <c r="AF195"/>
  <c r="AE195"/>
  <c r="AD195"/>
  <c r="AC195"/>
  <c r="AB195"/>
  <c r="AA195"/>
  <c r="Z195"/>
  <c r="Y195"/>
  <c r="X195"/>
  <c r="W195"/>
  <c r="V195"/>
  <c r="U195"/>
  <c r="T195"/>
  <c r="S195"/>
  <c r="R195"/>
  <c r="Q195"/>
  <c r="P195"/>
  <c r="O195"/>
  <c r="N195"/>
  <c r="M195"/>
  <c r="L195"/>
  <c r="K195"/>
  <c r="J195"/>
  <c r="I195"/>
  <c r="H195"/>
  <c r="G195"/>
  <c r="F195"/>
  <c r="E195"/>
  <c r="D195"/>
  <c r="AM194"/>
  <c r="AL194"/>
  <c r="AK194"/>
  <c r="AJ194"/>
  <c r="AI194"/>
  <c r="AH194"/>
  <c r="AG194"/>
  <c r="AF194"/>
  <c r="AE194"/>
  <c r="AD194"/>
  <c r="AC194"/>
  <c r="AB194"/>
  <c r="AA194"/>
  <c r="Z194"/>
  <c r="Y194"/>
  <c r="X194"/>
  <c r="W194"/>
  <c r="V194"/>
  <c r="U194"/>
  <c r="T194"/>
  <c r="S194"/>
  <c r="R194"/>
  <c r="Q194"/>
  <c r="P194"/>
  <c r="O194"/>
  <c r="N194"/>
  <c r="M194"/>
  <c r="L194"/>
  <c r="K194"/>
  <c r="J194"/>
  <c r="I194"/>
  <c r="H194"/>
  <c r="G194"/>
  <c r="F194"/>
  <c r="E194"/>
  <c r="D194"/>
  <c r="AM193"/>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E193"/>
  <c r="D193"/>
  <c r="AM192"/>
  <c r="AL192"/>
  <c r="AK192"/>
  <c r="AJ192"/>
  <c r="AI192"/>
  <c r="AH192"/>
  <c r="AG192"/>
  <c r="AF192"/>
  <c r="AE192"/>
  <c r="AD192"/>
  <c r="AC192"/>
  <c r="AB192"/>
  <c r="AA192"/>
  <c r="Z192"/>
  <c r="Y192"/>
  <c r="X192"/>
  <c r="W192"/>
  <c r="V192"/>
  <c r="U192"/>
  <c r="T192"/>
  <c r="S192"/>
  <c r="R192"/>
  <c r="Q192"/>
  <c r="P192"/>
  <c r="O192"/>
  <c r="N192"/>
  <c r="M192"/>
  <c r="L192"/>
  <c r="K192"/>
  <c r="J192"/>
  <c r="I192"/>
  <c r="H192"/>
  <c r="G192"/>
  <c r="F192"/>
  <c r="E192"/>
  <c r="D192"/>
  <c r="AM191"/>
  <c r="AL191"/>
  <c r="AK191"/>
  <c r="AJ191"/>
  <c r="AI191"/>
  <c r="AH191"/>
  <c r="AG191"/>
  <c r="AF191"/>
  <c r="AE191"/>
  <c r="AD191"/>
  <c r="AC191"/>
  <c r="AB191"/>
  <c r="AA191"/>
  <c r="Z191"/>
  <c r="Y191"/>
  <c r="X191"/>
  <c r="W191"/>
  <c r="V191"/>
  <c r="U191"/>
  <c r="T191"/>
  <c r="S191"/>
  <c r="R191"/>
  <c r="Q191"/>
  <c r="P191"/>
  <c r="O191"/>
  <c r="N191"/>
  <c r="M191"/>
  <c r="L191"/>
  <c r="K191"/>
  <c r="J191"/>
  <c r="I191"/>
  <c r="H191"/>
  <c r="G191"/>
  <c r="F191"/>
  <c r="E191"/>
  <c r="D191"/>
  <c r="AM190"/>
  <c r="AL190"/>
  <c r="AK190"/>
  <c r="AJ190"/>
  <c r="AI190"/>
  <c r="AH190"/>
  <c r="AG190"/>
  <c r="AF190"/>
  <c r="AE190"/>
  <c r="AD190"/>
  <c r="AC190"/>
  <c r="AB190"/>
  <c r="AA190"/>
  <c r="Z190"/>
  <c r="Y190"/>
  <c r="X190"/>
  <c r="W190"/>
  <c r="V190"/>
  <c r="U190"/>
  <c r="T190"/>
  <c r="S190"/>
  <c r="R190"/>
  <c r="Q190"/>
  <c r="P190"/>
  <c r="O190"/>
  <c r="N190"/>
  <c r="M190"/>
  <c r="L190"/>
  <c r="K190"/>
  <c r="J190"/>
  <c r="I190"/>
  <c r="H190"/>
  <c r="G190"/>
  <c r="F190"/>
  <c r="E190"/>
  <c r="D190"/>
  <c r="AM189"/>
  <c r="AL189"/>
  <c r="AK189"/>
  <c r="AJ189"/>
  <c r="AI189"/>
  <c r="AH189"/>
  <c r="AG189"/>
  <c r="AF189"/>
  <c r="AE189"/>
  <c r="AD189"/>
  <c r="AC189"/>
  <c r="AB189"/>
  <c r="AA189"/>
  <c r="Z189"/>
  <c r="Y189"/>
  <c r="X189"/>
  <c r="W189"/>
  <c r="V189"/>
  <c r="U189"/>
  <c r="T189"/>
  <c r="S189"/>
  <c r="R189"/>
  <c r="Q189"/>
  <c r="P189"/>
  <c r="O189"/>
  <c r="N189"/>
  <c r="M189"/>
  <c r="L189"/>
  <c r="K189"/>
  <c r="J189"/>
  <c r="I189"/>
  <c r="H189"/>
  <c r="G189"/>
  <c r="F189"/>
  <c r="E189"/>
  <c r="D189"/>
  <c r="AM188"/>
  <c r="AL188"/>
  <c r="AK188"/>
  <c r="AJ188"/>
  <c r="AI188"/>
  <c r="AH188"/>
  <c r="AG188"/>
  <c r="AF188"/>
  <c r="AE188"/>
  <c r="AD188"/>
  <c r="AC188"/>
  <c r="AB188"/>
  <c r="AA188"/>
  <c r="Z188"/>
  <c r="Y188"/>
  <c r="X188"/>
  <c r="W188"/>
  <c r="V188"/>
  <c r="U188"/>
  <c r="T188"/>
  <c r="S188"/>
  <c r="R188"/>
  <c r="Q188"/>
  <c r="P188"/>
  <c r="O188"/>
  <c r="N188"/>
  <c r="M188"/>
  <c r="L188"/>
  <c r="K188"/>
  <c r="J188"/>
  <c r="I188"/>
  <c r="H188"/>
  <c r="G188"/>
  <c r="F188"/>
  <c r="E188"/>
  <c r="D188"/>
  <c r="AM187"/>
  <c r="AL187"/>
  <c r="AK187"/>
  <c r="AJ187"/>
  <c r="AI187"/>
  <c r="AH187"/>
  <c r="AG187"/>
  <c r="AF187"/>
  <c r="AE187"/>
  <c r="AD187"/>
  <c r="AC187"/>
  <c r="AB187"/>
  <c r="AA187"/>
  <c r="Z187"/>
  <c r="Y187"/>
  <c r="X187"/>
  <c r="W187"/>
  <c r="V187"/>
  <c r="U187"/>
  <c r="T187"/>
  <c r="S187"/>
  <c r="R187"/>
  <c r="Q187"/>
  <c r="P187"/>
  <c r="O187"/>
  <c r="N187"/>
  <c r="M187"/>
  <c r="L187"/>
  <c r="K187"/>
  <c r="J187"/>
  <c r="I187"/>
  <c r="H187"/>
  <c r="G187"/>
  <c r="F187"/>
  <c r="E187"/>
  <c r="D187"/>
  <c r="AM186"/>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E186"/>
  <c r="D186"/>
  <c r="AM185"/>
  <c r="AL185"/>
  <c r="AK185"/>
  <c r="AJ185"/>
  <c r="AI185"/>
  <c r="AH185"/>
  <c r="AG185"/>
  <c r="AF185"/>
  <c r="AE185"/>
  <c r="AD185"/>
  <c r="AC185"/>
  <c r="AB185"/>
  <c r="AA185"/>
  <c r="Z185"/>
  <c r="Y185"/>
  <c r="X185"/>
  <c r="W185"/>
  <c r="V185"/>
  <c r="U185"/>
  <c r="T185"/>
  <c r="S185"/>
  <c r="R185"/>
  <c r="Q185"/>
  <c r="P185"/>
  <c r="O185"/>
  <c r="N185"/>
  <c r="M185"/>
  <c r="L185"/>
  <c r="K185"/>
  <c r="J185"/>
  <c r="I185"/>
  <c r="H185"/>
  <c r="G185"/>
  <c r="F185"/>
  <c r="E185"/>
  <c r="D185"/>
  <c r="AM184"/>
  <c r="AL184"/>
  <c r="AK184"/>
  <c r="AJ184"/>
  <c r="AI184"/>
  <c r="AH184"/>
  <c r="AG184"/>
  <c r="AF184"/>
  <c r="AE184"/>
  <c r="AD184"/>
  <c r="AC184"/>
  <c r="AB184"/>
  <c r="AA184"/>
  <c r="Z184"/>
  <c r="Y184"/>
  <c r="X184"/>
  <c r="W184"/>
  <c r="V184"/>
  <c r="U184"/>
  <c r="T184"/>
  <c r="S184"/>
  <c r="R184"/>
  <c r="Q184"/>
  <c r="P184"/>
  <c r="O184"/>
  <c r="N184"/>
  <c r="M184"/>
  <c r="L184"/>
  <c r="K184"/>
  <c r="J184"/>
  <c r="I184"/>
  <c r="H184"/>
  <c r="G184"/>
  <c r="F184"/>
  <c r="E184"/>
  <c r="D184"/>
  <c r="AM183"/>
  <c r="AL183"/>
  <c r="AK183"/>
  <c r="AJ183"/>
  <c r="AI183"/>
  <c r="AH183"/>
  <c r="AG183"/>
  <c r="AF183"/>
  <c r="AE183"/>
  <c r="AD183"/>
  <c r="AC183"/>
  <c r="AB183"/>
  <c r="AA183"/>
  <c r="Z183"/>
  <c r="Y183"/>
  <c r="X183"/>
  <c r="W183"/>
  <c r="V183"/>
  <c r="U183"/>
  <c r="T183"/>
  <c r="S183"/>
  <c r="R183"/>
  <c r="Q183"/>
  <c r="P183"/>
  <c r="O183"/>
  <c r="N183"/>
  <c r="M183"/>
  <c r="L183"/>
  <c r="K183"/>
  <c r="J183"/>
  <c r="I183"/>
  <c r="H183"/>
  <c r="G183"/>
  <c r="F183"/>
  <c r="E183"/>
  <c r="D183"/>
  <c r="AM182"/>
  <c r="AL182"/>
  <c r="AK182"/>
  <c r="AJ182"/>
  <c r="AI182"/>
  <c r="AH182"/>
  <c r="AG182"/>
  <c r="AF182"/>
  <c r="AE182"/>
  <c r="AD182"/>
  <c r="AC182"/>
  <c r="AB182"/>
  <c r="AA182"/>
  <c r="Z182"/>
  <c r="Y182"/>
  <c r="X182"/>
  <c r="W182"/>
  <c r="V182"/>
  <c r="U182"/>
  <c r="T182"/>
  <c r="S182"/>
  <c r="R182"/>
  <c r="Q182"/>
  <c r="P182"/>
  <c r="O182"/>
  <c r="N182"/>
  <c r="M182"/>
  <c r="L182"/>
  <c r="K182"/>
  <c r="J182"/>
  <c r="I182"/>
  <c r="H182"/>
  <c r="G182"/>
  <c r="F182"/>
  <c r="E182"/>
  <c r="D182"/>
  <c r="AM181"/>
  <c r="AL181"/>
  <c r="AK181"/>
  <c r="AJ181"/>
  <c r="AI181"/>
  <c r="AH181"/>
  <c r="AG181"/>
  <c r="AF181"/>
  <c r="AE181"/>
  <c r="AD181"/>
  <c r="AC181"/>
  <c r="AB181"/>
  <c r="AA181"/>
  <c r="Z181"/>
  <c r="Y181"/>
  <c r="X181"/>
  <c r="W181"/>
  <c r="V181"/>
  <c r="U181"/>
  <c r="T181"/>
  <c r="S181"/>
  <c r="R181"/>
  <c r="Q181"/>
  <c r="P181"/>
  <c r="O181"/>
  <c r="N181"/>
  <c r="M181"/>
  <c r="L181"/>
  <c r="K181"/>
  <c r="J181"/>
  <c r="I181"/>
  <c r="H181"/>
  <c r="G181"/>
  <c r="F181"/>
  <c r="E181"/>
  <c r="D181"/>
  <c r="AM180"/>
  <c r="AL180"/>
  <c r="AK180"/>
  <c r="AJ180"/>
  <c r="AI180"/>
  <c r="AH180"/>
  <c r="AG180"/>
  <c r="AF180"/>
  <c r="AE180"/>
  <c r="AD180"/>
  <c r="AC180"/>
  <c r="AB180"/>
  <c r="AA180"/>
  <c r="Z180"/>
  <c r="Y180"/>
  <c r="X180"/>
  <c r="W180"/>
  <c r="V180"/>
  <c r="U180"/>
  <c r="T180"/>
  <c r="S180"/>
  <c r="R180"/>
  <c r="Q180"/>
  <c r="P180"/>
  <c r="O180"/>
  <c r="N180"/>
  <c r="M180"/>
  <c r="L180"/>
  <c r="K180"/>
  <c r="J180"/>
  <c r="I180"/>
  <c r="H180"/>
  <c r="G180"/>
  <c r="F180"/>
  <c r="E180"/>
  <c r="D180"/>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AM178"/>
  <c r="AL178"/>
  <c r="AK178"/>
  <c r="AJ178"/>
  <c r="AI178"/>
  <c r="AH178"/>
  <c r="AG178"/>
  <c r="AF178"/>
  <c r="AE178"/>
  <c r="AD178"/>
  <c r="AC178"/>
  <c r="AB178"/>
  <c r="AA178"/>
  <c r="Z178"/>
  <c r="Y178"/>
  <c r="X178"/>
  <c r="W178"/>
  <c r="V178"/>
  <c r="U178"/>
  <c r="T178"/>
  <c r="S178"/>
  <c r="R178"/>
  <c r="Q178"/>
  <c r="P178"/>
  <c r="O178"/>
  <c r="N178"/>
  <c r="M178"/>
  <c r="L178"/>
  <c r="K178"/>
  <c r="J178"/>
  <c r="I178"/>
  <c r="H178"/>
  <c r="G178"/>
  <c r="F178"/>
  <c r="E178"/>
  <c r="D178"/>
  <c r="AM177"/>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E177"/>
  <c r="D177"/>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AM175"/>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E175"/>
  <c r="D175"/>
  <c r="AM174"/>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E174"/>
  <c r="D174"/>
  <c r="AM173"/>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E173"/>
  <c r="D173"/>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171"/>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D170"/>
  <c r="AM169"/>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E169"/>
  <c r="D169"/>
  <c r="AM168"/>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E168"/>
  <c r="D168"/>
  <c r="AM167"/>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E167"/>
  <c r="D167"/>
  <c r="AM166"/>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E166"/>
  <c r="D166"/>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E165"/>
  <c r="D165"/>
  <c r="AM164"/>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E164"/>
  <c r="D164"/>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AM159"/>
  <c r="AL159"/>
  <c r="AK159"/>
  <c r="AJ159"/>
  <c r="AI159"/>
  <c r="AH159"/>
  <c r="AG159"/>
  <c r="AF159"/>
  <c r="AE159"/>
  <c r="AD159"/>
  <c r="AC159"/>
  <c r="AB159"/>
  <c r="AA159"/>
  <c r="Z159"/>
  <c r="Y159"/>
  <c r="X159"/>
  <c r="W159"/>
  <c r="V159"/>
  <c r="U159"/>
  <c r="T159"/>
  <c r="S159"/>
  <c r="R159"/>
  <c r="Q159"/>
  <c r="P159"/>
  <c r="O159"/>
  <c r="N159"/>
  <c r="M159"/>
  <c r="L159"/>
  <c r="K159"/>
  <c r="J159"/>
  <c r="I159"/>
  <c r="H159"/>
  <c r="G159"/>
  <c r="F159"/>
  <c r="E159"/>
  <c r="D159"/>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E158"/>
  <c r="D158"/>
  <c r="AM157"/>
  <c r="AL157"/>
  <c r="AK157"/>
  <c r="AJ157"/>
  <c r="AI157"/>
  <c r="AH157"/>
  <c r="AG157"/>
  <c r="AF157"/>
  <c r="AE157"/>
  <c r="AD157"/>
  <c r="AC157"/>
  <c r="AB157"/>
  <c r="AA157"/>
  <c r="Z157"/>
  <c r="Y157"/>
  <c r="X157"/>
  <c r="W157"/>
  <c r="V157"/>
  <c r="U157"/>
  <c r="T157"/>
  <c r="S157"/>
  <c r="R157"/>
  <c r="Q157"/>
  <c r="P157"/>
  <c r="O157"/>
  <c r="N157"/>
  <c r="M157"/>
  <c r="L157"/>
  <c r="K157"/>
  <c r="J157"/>
  <c r="I157"/>
  <c r="H157"/>
  <c r="G157"/>
  <c r="F157"/>
  <c r="E157"/>
  <c r="D157"/>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AM155"/>
  <c r="AL155"/>
  <c r="AK155"/>
  <c r="AJ155"/>
  <c r="AI155"/>
  <c r="AH155"/>
  <c r="AG155"/>
  <c r="AF155"/>
  <c r="AE155"/>
  <c r="AD155"/>
  <c r="AC155"/>
  <c r="AB155"/>
  <c r="AA155"/>
  <c r="Z155"/>
  <c r="Y155"/>
  <c r="X155"/>
  <c r="W155"/>
  <c r="V155"/>
  <c r="U155"/>
  <c r="T155"/>
  <c r="S155"/>
  <c r="R155"/>
  <c r="Q155"/>
  <c r="P155"/>
  <c r="O155"/>
  <c r="N155"/>
  <c r="M155"/>
  <c r="L155"/>
  <c r="K155"/>
  <c r="J155"/>
  <c r="I155"/>
  <c r="H155"/>
  <c r="G155"/>
  <c r="F155"/>
  <c r="E155"/>
  <c r="D155"/>
  <c r="AM154"/>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E154"/>
  <c r="D154"/>
  <c r="AM153"/>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E153"/>
  <c r="D153"/>
  <c r="AM152"/>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E152"/>
  <c r="D152"/>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E151"/>
  <c r="D151"/>
  <c r="AM150"/>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E150"/>
  <c r="D150"/>
  <c r="AM149"/>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E149"/>
  <c r="D149"/>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AM147"/>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E147"/>
  <c r="D147"/>
  <c r="AM146"/>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E146"/>
  <c r="D146"/>
  <c r="AM145"/>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E145"/>
  <c r="D145"/>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E144"/>
  <c r="D144"/>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143"/>
  <c r="AM142"/>
  <c r="AL142"/>
  <c r="AK142"/>
  <c r="AJ142"/>
  <c r="AI142"/>
  <c r="AH142"/>
  <c r="AG142"/>
  <c r="AF142"/>
  <c r="AE142"/>
  <c r="AD142"/>
  <c r="AC142"/>
  <c r="AB142"/>
  <c r="AA142"/>
  <c r="Z142"/>
  <c r="Y142"/>
  <c r="X142"/>
  <c r="W142"/>
  <c r="V142"/>
  <c r="U142"/>
  <c r="T142"/>
  <c r="S142"/>
  <c r="R142"/>
  <c r="Q142"/>
  <c r="P142"/>
  <c r="O142"/>
  <c r="N142"/>
  <c r="M142"/>
  <c r="L142"/>
  <c r="K142"/>
  <c r="J142"/>
  <c r="I142"/>
  <c r="H142"/>
  <c r="G142"/>
  <c r="F142"/>
  <c r="E142"/>
  <c r="D142"/>
  <c r="AM141"/>
  <c r="AL141"/>
  <c r="AK141"/>
  <c r="AJ141"/>
  <c r="AI141"/>
  <c r="AH141"/>
  <c r="AG141"/>
  <c r="AF141"/>
  <c r="AE141"/>
  <c r="AD141"/>
  <c r="AC141"/>
  <c r="AB141"/>
  <c r="AA141"/>
  <c r="Z141"/>
  <c r="Y141"/>
  <c r="X141"/>
  <c r="W141"/>
  <c r="V141"/>
  <c r="U141"/>
  <c r="T141"/>
  <c r="S141"/>
  <c r="R141"/>
  <c r="Q141"/>
  <c r="P141"/>
  <c r="O141"/>
  <c r="N141"/>
  <c r="M141"/>
  <c r="L141"/>
  <c r="K141"/>
  <c r="J141"/>
  <c r="I141"/>
  <c r="H141"/>
  <c r="G141"/>
  <c r="F141"/>
  <c r="E141"/>
  <c r="D141"/>
  <c r="AM140"/>
  <c r="AL140"/>
  <c r="AK140"/>
  <c r="AJ140"/>
  <c r="AI140"/>
  <c r="AH140"/>
  <c r="AG140"/>
  <c r="AF140"/>
  <c r="AE140"/>
  <c r="AD140"/>
  <c r="AC140"/>
  <c r="AB140"/>
  <c r="AA140"/>
  <c r="Z140"/>
  <c r="Y140"/>
  <c r="X140"/>
  <c r="W140"/>
  <c r="V140"/>
  <c r="U140"/>
  <c r="T140"/>
  <c r="S140"/>
  <c r="R140"/>
  <c r="Q140"/>
  <c r="P140"/>
  <c r="O140"/>
  <c r="N140"/>
  <c r="M140"/>
  <c r="L140"/>
  <c r="K140"/>
  <c r="J140"/>
  <c r="I140"/>
  <c r="H140"/>
  <c r="G140"/>
  <c r="F140"/>
  <c r="E140"/>
  <c r="D140"/>
  <c r="AM139"/>
  <c r="AL139"/>
  <c r="AK139"/>
  <c r="AJ139"/>
  <c r="AI139"/>
  <c r="AH139"/>
  <c r="AG139"/>
  <c r="AF139"/>
  <c r="AE139"/>
  <c r="AD139"/>
  <c r="AC139"/>
  <c r="AB139"/>
  <c r="AA139"/>
  <c r="Z139"/>
  <c r="Y139"/>
  <c r="X139"/>
  <c r="W139"/>
  <c r="V139"/>
  <c r="U139"/>
  <c r="T139"/>
  <c r="S139"/>
  <c r="R139"/>
  <c r="Q139"/>
  <c r="P139"/>
  <c r="O139"/>
  <c r="N139"/>
  <c r="M139"/>
  <c r="L139"/>
  <c r="K139"/>
  <c r="J139"/>
  <c r="I139"/>
  <c r="H139"/>
  <c r="G139"/>
  <c r="F139"/>
  <c r="E139"/>
  <c r="D139"/>
  <c r="AM138"/>
  <c r="AL138"/>
  <c r="AK138"/>
  <c r="AJ138"/>
  <c r="AI138"/>
  <c r="AH138"/>
  <c r="AG138"/>
  <c r="AF138"/>
  <c r="AE138"/>
  <c r="AD138"/>
  <c r="AC138"/>
  <c r="AB138"/>
  <c r="AA138"/>
  <c r="Z138"/>
  <c r="Y138"/>
  <c r="X138"/>
  <c r="W138"/>
  <c r="V138"/>
  <c r="U138"/>
  <c r="T138"/>
  <c r="S138"/>
  <c r="R138"/>
  <c r="Q138"/>
  <c r="P138"/>
  <c r="O138"/>
  <c r="N138"/>
  <c r="M138"/>
  <c r="L138"/>
  <c r="K138"/>
  <c r="J138"/>
  <c r="I138"/>
  <c r="H138"/>
  <c r="G138"/>
  <c r="F138"/>
  <c r="E138"/>
  <c r="D138"/>
  <c r="AM137"/>
  <c r="AL137"/>
  <c r="AK137"/>
  <c r="AJ137"/>
  <c r="AI137"/>
  <c r="AH137"/>
  <c r="AG137"/>
  <c r="AF137"/>
  <c r="AE137"/>
  <c r="AD137"/>
  <c r="AC137"/>
  <c r="AB137"/>
  <c r="AA137"/>
  <c r="Z137"/>
  <c r="Y137"/>
  <c r="X137"/>
  <c r="W137"/>
  <c r="V137"/>
  <c r="U137"/>
  <c r="T137"/>
  <c r="S137"/>
  <c r="R137"/>
  <c r="Q137"/>
  <c r="P137"/>
  <c r="O137"/>
  <c r="N137"/>
  <c r="M137"/>
  <c r="L137"/>
  <c r="K137"/>
  <c r="J137"/>
  <c r="I137"/>
  <c r="H137"/>
  <c r="G137"/>
  <c r="F137"/>
  <c r="E137"/>
  <c r="D137"/>
  <c r="AM136"/>
  <c r="AL136"/>
  <c r="AK136"/>
  <c r="AJ136"/>
  <c r="AI136"/>
  <c r="AH136"/>
  <c r="AG136"/>
  <c r="AF136"/>
  <c r="AE136"/>
  <c r="AD136"/>
  <c r="AC136"/>
  <c r="AB136"/>
  <c r="AA136"/>
  <c r="Z136"/>
  <c r="Y136"/>
  <c r="X136"/>
  <c r="W136"/>
  <c r="V136"/>
  <c r="U136"/>
  <c r="T136"/>
  <c r="S136"/>
  <c r="R136"/>
  <c r="Q136"/>
  <c r="P136"/>
  <c r="O136"/>
  <c r="N136"/>
  <c r="M136"/>
  <c r="L136"/>
  <c r="K136"/>
  <c r="J136"/>
  <c r="I136"/>
  <c r="H136"/>
  <c r="G136"/>
  <c r="F136"/>
  <c r="E136"/>
  <c r="D136"/>
  <c r="AM135"/>
  <c r="AL135"/>
  <c r="AK135"/>
  <c r="AJ135"/>
  <c r="AI135"/>
  <c r="AH135"/>
  <c r="AG135"/>
  <c r="AF135"/>
  <c r="AE135"/>
  <c r="AD135"/>
  <c r="AC135"/>
  <c r="AB135"/>
  <c r="AA135"/>
  <c r="Z135"/>
  <c r="Y135"/>
  <c r="X135"/>
  <c r="W135"/>
  <c r="V135"/>
  <c r="U135"/>
  <c r="T135"/>
  <c r="S135"/>
  <c r="R135"/>
  <c r="Q135"/>
  <c r="P135"/>
  <c r="O135"/>
  <c r="N135"/>
  <c r="M135"/>
  <c r="L135"/>
  <c r="K135"/>
  <c r="J135"/>
  <c r="I135"/>
  <c r="H135"/>
  <c r="G135"/>
  <c r="F135"/>
  <c r="E135"/>
  <c r="D135"/>
  <c r="AM134"/>
  <c r="AL134"/>
  <c r="AK134"/>
  <c r="AJ134"/>
  <c r="AI134"/>
  <c r="AH134"/>
  <c r="AG134"/>
  <c r="AF134"/>
  <c r="AE134"/>
  <c r="AD134"/>
  <c r="AC134"/>
  <c r="AB134"/>
  <c r="AA134"/>
  <c r="Z134"/>
  <c r="Y134"/>
  <c r="X134"/>
  <c r="W134"/>
  <c r="V134"/>
  <c r="U134"/>
  <c r="T134"/>
  <c r="S134"/>
  <c r="R134"/>
  <c r="Q134"/>
  <c r="P134"/>
  <c r="O134"/>
  <c r="N134"/>
  <c r="M134"/>
  <c r="L134"/>
  <c r="K134"/>
  <c r="J134"/>
  <c r="I134"/>
  <c r="H134"/>
  <c r="G134"/>
  <c r="F134"/>
  <c r="E134"/>
  <c r="D134"/>
  <c r="AM132"/>
  <c r="AL132"/>
  <c r="AK132"/>
  <c r="AJ132"/>
  <c r="AI132"/>
  <c r="AH132"/>
  <c r="AG132"/>
  <c r="AF132"/>
  <c r="AE132"/>
  <c r="AD132"/>
  <c r="AC132"/>
  <c r="AB132"/>
  <c r="AA132"/>
  <c r="Z132"/>
  <c r="Y132"/>
  <c r="X132"/>
  <c r="W132"/>
  <c r="V132"/>
  <c r="U132"/>
  <c r="T132"/>
  <c r="S132"/>
  <c r="R132"/>
  <c r="Q132"/>
  <c r="P132"/>
  <c r="O132"/>
  <c r="N132"/>
  <c r="M132"/>
  <c r="L132"/>
  <c r="K132"/>
  <c r="J132"/>
  <c r="I132"/>
  <c r="H132"/>
  <c r="G132"/>
  <c r="F132"/>
  <c r="E132"/>
  <c r="D132"/>
  <c r="AM131"/>
  <c r="AL131"/>
  <c r="AK131"/>
  <c r="AJ131"/>
  <c r="AI131"/>
  <c r="AH131"/>
  <c r="AG131"/>
  <c r="AF131"/>
  <c r="AE131"/>
  <c r="AD131"/>
  <c r="AC131"/>
  <c r="AB131"/>
  <c r="AA131"/>
  <c r="Z131"/>
  <c r="Y131"/>
  <c r="X131"/>
  <c r="W131"/>
  <c r="V131"/>
  <c r="U131"/>
  <c r="T131"/>
  <c r="S131"/>
  <c r="R131"/>
  <c r="Q131"/>
  <c r="P131"/>
  <c r="O131"/>
  <c r="N131"/>
  <c r="M131"/>
  <c r="L131"/>
  <c r="K131"/>
  <c r="J131"/>
  <c r="I131"/>
  <c r="H131"/>
  <c r="G131"/>
  <c r="F131"/>
  <c r="E131"/>
  <c r="D131"/>
  <c r="AM130"/>
  <c r="AL130"/>
  <c r="AK130"/>
  <c r="AJ130"/>
  <c r="AI130"/>
  <c r="AH130"/>
  <c r="AG130"/>
  <c r="AF130"/>
  <c r="AE130"/>
  <c r="AD130"/>
  <c r="AC130"/>
  <c r="AB130"/>
  <c r="AA130"/>
  <c r="Z130"/>
  <c r="Y130"/>
  <c r="X130"/>
  <c r="W130"/>
  <c r="V130"/>
  <c r="U130"/>
  <c r="T130"/>
  <c r="S130"/>
  <c r="R130"/>
  <c r="Q130"/>
  <c r="P130"/>
  <c r="O130"/>
  <c r="N130"/>
  <c r="M130"/>
  <c r="L130"/>
  <c r="K130"/>
  <c r="J130"/>
  <c r="I130"/>
  <c r="H130"/>
  <c r="G130"/>
  <c r="F130"/>
  <c r="E130"/>
  <c r="D130"/>
  <c r="AM129"/>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E129"/>
  <c r="D129"/>
  <c r="AM128"/>
  <c r="AL128"/>
  <c r="AK128"/>
  <c r="AJ128"/>
  <c r="AI128"/>
  <c r="AH128"/>
  <c r="AG128"/>
  <c r="AF128"/>
  <c r="AE128"/>
  <c r="AD128"/>
  <c r="AC128"/>
  <c r="AB128"/>
  <c r="AA128"/>
  <c r="Z128"/>
  <c r="Y128"/>
  <c r="X128"/>
  <c r="W128"/>
  <c r="V128"/>
  <c r="U128"/>
  <c r="T128"/>
  <c r="S128"/>
  <c r="R128"/>
  <c r="Q128"/>
  <c r="P128"/>
  <c r="O128"/>
  <c r="N128"/>
  <c r="M128"/>
  <c r="L128"/>
  <c r="K128"/>
  <c r="J128"/>
  <c r="I128"/>
  <c r="H128"/>
  <c r="G128"/>
  <c r="F128"/>
  <c r="E128"/>
  <c r="D128"/>
  <c r="AM127"/>
  <c r="AL127"/>
  <c r="AK127"/>
  <c r="AJ127"/>
  <c r="AI127"/>
  <c r="AH127"/>
  <c r="AG127"/>
  <c r="AF127"/>
  <c r="AE127"/>
  <c r="AD127"/>
  <c r="AC127"/>
  <c r="AB127"/>
  <c r="AA127"/>
  <c r="Z127"/>
  <c r="Y127"/>
  <c r="X127"/>
  <c r="W127"/>
  <c r="V127"/>
  <c r="U127"/>
  <c r="T127"/>
  <c r="S127"/>
  <c r="R127"/>
  <c r="Q127"/>
  <c r="P127"/>
  <c r="O127"/>
  <c r="N127"/>
  <c r="M127"/>
  <c r="L127"/>
  <c r="K127"/>
  <c r="J127"/>
  <c r="I127"/>
  <c r="H127"/>
  <c r="G127"/>
  <c r="F127"/>
  <c r="E127"/>
  <c r="D127"/>
  <c r="AM126"/>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126"/>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AM123"/>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E123"/>
  <c r="D123"/>
  <c r="AM122"/>
  <c r="AL122"/>
  <c r="AK122"/>
  <c r="AJ122"/>
  <c r="AI122"/>
  <c r="AH122"/>
  <c r="AG122"/>
  <c r="AF122"/>
  <c r="AE122"/>
  <c r="AD122"/>
  <c r="AC122"/>
  <c r="AB122"/>
  <c r="AA122"/>
  <c r="Z122"/>
  <c r="Y122"/>
  <c r="X122"/>
  <c r="W122"/>
  <c r="V122"/>
  <c r="U122"/>
  <c r="T122"/>
  <c r="S122"/>
  <c r="R122"/>
  <c r="Q122"/>
  <c r="P122"/>
  <c r="O122"/>
  <c r="N122"/>
  <c r="M122"/>
  <c r="L122"/>
  <c r="K122"/>
  <c r="J122"/>
  <c r="I122"/>
  <c r="H122"/>
  <c r="G122"/>
  <c r="F122"/>
  <c r="E122"/>
  <c r="D122"/>
  <c r="AM120"/>
  <c r="AL120"/>
  <c r="AK120"/>
  <c r="AJ120"/>
  <c r="AI120"/>
  <c r="AH120"/>
  <c r="AG120"/>
  <c r="AF120"/>
  <c r="AE120"/>
  <c r="AD120"/>
  <c r="AC120"/>
  <c r="AB120"/>
  <c r="AA120"/>
  <c r="Z120"/>
  <c r="Y120"/>
  <c r="X120"/>
  <c r="W120"/>
  <c r="V120"/>
  <c r="U120"/>
  <c r="T120"/>
  <c r="S120"/>
  <c r="R120"/>
  <c r="Q120"/>
  <c r="P120"/>
  <c r="O120"/>
  <c r="N120"/>
  <c r="M120"/>
  <c r="L120"/>
  <c r="K120"/>
  <c r="J120"/>
  <c r="I120"/>
  <c r="H120"/>
  <c r="G120"/>
  <c r="F120"/>
  <c r="E120"/>
  <c r="D120"/>
  <c r="AM119"/>
  <c r="AL119"/>
  <c r="AK119"/>
  <c r="AJ119"/>
  <c r="AI119"/>
  <c r="AH119"/>
  <c r="AG119"/>
  <c r="AF119"/>
  <c r="AE119"/>
  <c r="AD119"/>
  <c r="AC119"/>
  <c r="AB119"/>
  <c r="AA119"/>
  <c r="Z119"/>
  <c r="Y119"/>
  <c r="X119"/>
  <c r="W119"/>
  <c r="V119"/>
  <c r="U119"/>
  <c r="T119"/>
  <c r="S119"/>
  <c r="R119"/>
  <c r="Q119"/>
  <c r="P119"/>
  <c r="O119"/>
  <c r="N119"/>
  <c r="M119"/>
  <c r="L119"/>
  <c r="K119"/>
  <c r="J119"/>
  <c r="I119"/>
  <c r="H119"/>
  <c r="G119"/>
  <c r="F119"/>
  <c r="E119"/>
  <c r="D119"/>
  <c r="AM118"/>
  <c r="AL118"/>
  <c r="AK118"/>
  <c r="AJ118"/>
  <c r="AI118"/>
  <c r="AH118"/>
  <c r="AG118"/>
  <c r="AF118"/>
  <c r="AE118"/>
  <c r="AD118"/>
  <c r="AC118"/>
  <c r="AB118"/>
  <c r="AA118"/>
  <c r="Z118"/>
  <c r="Y118"/>
  <c r="X118"/>
  <c r="W118"/>
  <c r="V118"/>
  <c r="U118"/>
  <c r="T118"/>
  <c r="S118"/>
  <c r="R118"/>
  <c r="Q118"/>
  <c r="P118"/>
  <c r="O118"/>
  <c r="N118"/>
  <c r="M118"/>
  <c r="L118"/>
  <c r="K118"/>
  <c r="J118"/>
  <c r="I118"/>
  <c r="H118"/>
  <c r="G118"/>
  <c r="F118"/>
  <c r="E118"/>
  <c r="D118"/>
  <c r="AM117"/>
  <c r="AL117"/>
  <c r="AK117"/>
  <c r="AJ117"/>
  <c r="AI117"/>
  <c r="AH117"/>
  <c r="AG117"/>
  <c r="AF117"/>
  <c r="AE117"/>
  <c r="AD117"/>
  <c r="AC117"/>
  <c r="AB117"/>
  <c r="AA117"/>
  <c r="Z117"/>
  <c r="Y117"/>
  <c r="X117"/>
  <c r="W117"/>
  <c r="V117"/>
  <c r="U117"/>
  <c r="T117"/>
  <c r="S117"/>
  <c r="R117"/>
  <c r="Q117"/>
  <c r="P117"/>
  <c r="O117"/>
  <c r="N117"/>
  <c r="M117"/>
  <c r="L117"/>
  <c r="K117"/>
  <c r="J117"/>
  <c r="I117"/>
  <c r="H117"/>
  <c r="G117"/>
  <c r="F117"/>
  <c r="E117"/>
  <c r="D117"/>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AM115"/>
  <c r="AL115"/>
  <c r="AK115"/>
  <c r="AJ115"/>
  <c r="AI115"/>
  <c r="AH115"/>
  <c r="AG115"/>
  <c r="AF115"/>
  <c r="AE115"/>
  <c r="AD115"/>
  <c r="AC115"/>
  <c r="AB115"/>
  <c r="AA115"/>
  <c r="Z115"/>
  <c r="Y115"/>
  <c r="X115"/>
  <c r="W115"/>
  <c r="V115"/>
  <c r="U115"/>
  <c r="T115"/>
  <c r="S115"/>
  <c r="R115"/>
  <c r="Q115"/>
  <c r="P115"/>
  <c r="O115"/>
  <c r="N115"/>
  <c r="M115"/>
  <c r="L115"/>
  <c r="K115"/>
  <c r="J115"/>
  <c r="I115"/>
  <c r="H115"/>
  <c r="G115"/>
  <c r="F115"/>
  <c r="E115"/>
  <c r="D115"/>
  <c r="AM114"/>
  <c r="AL114"/>
  <c r="AK114"/>
  <c r="AJ114"/>
  <c r="AI114"/>
  <c r="AH114"/>
  <c r="AG114"/>
  <c r="AF114"/>
  <c r="AE114"/>
  <c r="AD114"/>
  <c r="AC114"/>
  <c r="AB114"/>
  <c r="AA114"/>
  <c r="Z114"/>
  <c r="Y114"/>
  <c r="X114"/>
  <c r="W114"/>
  <c r="V114"/>
  <c r="U114"/>
  <c r="T114"/>
  <c r="S114"/>
  <c r="R114"/>
  <c r="Q114"/>
  <c r="P114"/>
  <c r="O114"/>
  <c r="N114"/>
  <c r="M114"/>
  <c r="L114"/>
  <c r="K114"/>
  <c r="J114"/>
  <c r="I114"/>
  <c r="H114"/>
  <c r="G114"/>
  <c r="F114"/>
  <c r="E114"/>
  <c r="D114"/>
  <c r="AM113"/>
  <c r="AL113"/>
  <c r="AK113"/>
  <c r="AJ113"/>
  <c r="AI113"/>
  <c r="AH113"/>
  <c r="AG113"/>
  <c r="AF113"/>
  <c r="AE113"/>
  <c r="AD113"/>
  <c r="AC113"/>
  <c r="AB113"/>
  <c r="AA113"/>
  <c r="Z113"/>
  <c r="Y113"/>
  <c r="X113"/>
  <c r="W113"/>
  <c r="V113"/>
  <c r="U113"/>
  <c r="T113"/>
  <c r="S113"/>
  <c r="R113"/>
  <c r="Q113"/>
  <c r="P113"/>
  <c r="O113"/>
  <c r="N113"/>
  <c r="M113"/>
  <c r="L113"/>
  <c r="K113"/>
  <c r="J113"/>
  <c r="I113"/>
  <c r="H113"/>
  <c r="G113"/>
  <c r="F113"/>
  <c r="E113"/>
  <c r="D113"/>
  <c r="AM112"/>
  <c r="AL112"/>
  <c r="AK112"/>
  <c r="AJ112"/>
  <c r="AI112"/>
  <c r="AH112"/>
  <c r="AG112"/>
  <c r="AF112"/>
  <c r="AE112"/>
  <c r="AD112"/>
  <c r="AC112"/>
  <c r="AB112"/>
  <c r="AA112"/>
  <c r="Z112"/>
  <c r="Y112"/>
  <c r="X112"/>
  <c r="W112"/>
  <c r="V112"/>
  <c r="U112"/>
  <c r="T112"/>
  <c r="S112"/>
  <c r="R112"/>
  <c r="Q112"/>
  <c r="P112"/>
  <c r="O112"/>
  <c r="N112"/>
  <c r="M112"/>
  <c r="L112"/>
  <c r="K112"/>
  <c r="J112"/>
  <c r="I112"/>
  <c r="H112"/>
  <c r="G112"/>
  <c r="F112"/>
  <c r="E112"/>
  <c r="D112"/>
  <c r="AM111"/>
  <c r="AL111"/>
  <c r="AK111"/>
  <c r="AJ111"/>
  <c r="AI111"/>
  <c r="AH111"/>
  <c r="AG111"/>
  <c r="AF111"/>
  <c r="AE111"/>
  <c r="AD111"/>
  <c r="AC111"/>
  <c r="AB111"/>
  <c r="AA111"/>
  <c r="Z111"/>
  <c r="Y111"/>
  <c r="X111"/>
  <c r="W111"/>
  <c r="V111"/>
  <c r="U111"/>
  <c r="T111"/>
  <c r="S111"/>
  <c r="R111"/>
  <c r="Q111"/>
  <c r="P111"/>
  <c r="O111"/>
  <c r="N111"/>
  <c r="M111"/>
  <c r="L111"/>
  <c r="K111"/>
  <c r="J111"/>
  <c r="I111"/>
  <c r="H111"/>
  <c r="G111"/>
  <c r="F111"/>
  <c r="E111"/>
  <c r="D111"/>
  <c r="AM110"/>
  <c r="AL110"/>
  <c r="AK110"/>
  <c r="AJ110"/>
  <c r="AI110"/>
  <c r="AH110"/>
  <c r="AG110"/>
  <c r="AF110"/>
  <c r="AE110"/>
  <c r="AD110"/>
  <c r="AC110"/>
  <c r="AB110"/>
  <c r="AA110"/>
  <c r="Z110"/>
  <c r="Y110"/>
  <c r="X110"/>
  <c r="W110"/>
  <c r="V110"/>
  <c r="U110"/>
  <c r="T110"/>
  <c r="S110"/>
  <c r="R110"/>
  <c r="Q110"/>
  <c r="P110"/>
  <c r="O110"/>
  <c r="N110"/>
  <c r="M110"/>
  <c r="L110"/>
  <c r="K110"/>
  <c r="J110"/>
  <c r="I110"/>
  <c r="H110"/>
  <c r="G110"/>
  <c r="F110"/>
  <c r="E110"/>
  <c r="D110"/>
  <c r="AM109"/>
  <c r="AL109"/>
  <c r="AK109"/>
  <c r="AJ109"/>
  <c r="AI109"/>
  <c r="AH109"/>
  <c r="AG109"/>
  <c r="AF109"/>
  <c r="AE109"/>
  <c r="AD109"/>
  <c r="AC109"/>
  <c r="AB109"/>
  <c r="AA109"/>
  <c r="Z109"/>
  <c r="Y109"/>
  <c r="X109"/>
  <c r="W109"/>
  <c r="V109"/>
  <c r="U109"/>
  <c r="T109"/>
  <c r="S109"/>
  <c r="R109"/>
  <c r="Q109"/>
  <c r="P109"/>
  <c r="O109"/>
  <c r="N109"/>
  <c r="M109"/>
  <c r="L109"/>
  <c r="K109"/>
  <c r="J109"/>
  <c r="I109"/>
  <c r="H109"/>
  <c r="G109"/>
  <c r="F109"/>
  <c r="E109"/>
  <c r="D109"/>
  <c r="AM108"/>
  <c r="AL108"/>
  <c r="AK108"/>
  <c r="AJ108"/>
  <c r="AI108"/>
  <c r="AH108"/>
  <c r="AG108"/>
  <c r="AF108"/>
  <c r="AE108"/>
  <c r="AD108"/>
  <c r="AC108"/>
  <c r="AB108"/>
  <c r="AA108"/>
  <c r="Z108"/>
  <c r="Y108"/>
  <c r="X108"/>
  <c r="W108"/>
  <c r="V108"/>
  <c r="U108"/>
  <c r="T108"/>
  <c r="S108"/>
  <c r="R108"/>
  <c r="Q108"/>
  <c r="P108"/>
  <c r="O108"/>
  <c r="N108"/>
  <c r="M108"/>
  <c r="L108"/>
  <c r="K108"/>
  <c r="J108"/>
  <c r="I108"/>
  <c r="H108"/>
  <c r="G108"/>
  <c r="F108"/>
  <c r="E108"/>
  <c r="D108"/>
  <c r="AM106"/>
  <c r="AL106"/>
  <c r="AK106"/>
  <c r="AJ106"/>
  <c r="AI106"/>
  <c r="AH106"/>
  <c r="AG106"/>
  <c r="AF106"/>
  <c r="AE106"/>
  <c r="AD106"/>
  <c r="AC106"/>
  <c r="AB106"/>
  <c r="AA106"/>
  <c r="Z106"/>
  <c r="Y106"/>
  <c r="X106"/>
  <c r="W106"/>
  <c r="V106"/>
  <c r="U106"/>
  <c r="T106"/>
  <c r="S106"/>
  <c r="R106"/>
  <c r="Q106"/>
  <c r="P106"/>
  <c r="O106"/>
  <c r="N106"/>
  <c r="M106"/>
  <c r="L106"/>
  <c r="K106"/>
  <c r="J106"/>
  <c r="I106"/>
  <c r="H106"/>
  <c r="G106"/>
  <c r="F106"/>
  <c r="E106"/>
  <c r="D106"/>
  <c r="AM105"/>
  <c r="AL105"/>
  <c r="AK105"/>
  <c r="AJ105"/>
  <c r="AI105"/>
  <c r="AH105"/>
  <c r="AG105"/>
  <c r="AF105"/>
  <c r="AE105"/>
  <c r="AD105"/>
  <c r="AC105"/>
  <c r="AB105"/>
  <c r="AA105"/>
  <c r="Z105"/>
  <c r="Y105"/>
  <c r="X105"/>
  <c r="W105"/>
  <c r="V105"/>
  <c r="U105"/>
  <c r="T105"/>
  <c r="S105"/>
  <c r="R105"/>
  <c r="Q105"/>
  <c r="P105"/>
  <c r="O105"/>
  <c r="N105"/>
  <c r="M105"/>
  <c r="L105"/>
  <c r="K105"/>
  <c r="J105"/>
  <c r="I105"/>
  <c r="H105"/>
  <c r="G105"/>
  <c r="F105"/>
  <c r="E105"/>
  <c r="D105"/>
  <c r="AM104"/>
  <c r="AL104"/>
  <c r="AK104"/>
  <c r="AJ104"/>
  <c r="AI104"/>
  <c r="AH104"/>
  <c r="AG104"/>
  <c r="AF104"/>
  <c r="AE104"/>
  <c r="AD104"/>
  <c r="AC104"/>
  <c r="AB104"/>
  <c r="AA104"/>
  <c r="Z104"/>
  <c r="Y104"/>
  <c r="X104"/>
  <c r="W104"/>
  <c r="V104"/>
  <c r="U104"/>
  <c r="T104"/>
  <c r="S104"/>
  <c r="R104"/>
  <c r="Q104"/>
  <c r="P104"/>
  <c r="O104"/>
  <c r="N104"/>
  <c r="M104"/>
  <c r="L104"/>
  <c r="K104"/>
  <c r="J104"/>
  <c r="I104"/>
  <c r="H104"/>
  <c r="G104"/>
  <c r="F104"/>
  <c r="E104"/>
  <c r="D104"/>
  <c r="AM102"/>
  <c r="AL102"/>
  <c r="AK102"/>
  <c r="AJ102"/>
  <c r="AI102"/>
  <c r="AH102"/>
  <c r="AG102"/>
  <c r="AF102"/>
  <c r="AE102"/>
  <c r="AD102"/>
  <c r="AC102"/>
  <c r="AB102"/>
  <c r="AA102"/>
  <c r="Z102"/>
  <c r="Y102"/>
  <c r="X102"/>
  <c r="W102"/>
  <c r="V102"/>
  <c r="U102"/>
  <c r="T102"/>
  <c r="S102"/>
  <c r="R102"/>
  <c r="Q102"/>
  <c r="P102"/>
  <c r="O102"/>
  <c r="N102"/>
  <c r="M102"/>
  <c r="L102"/>
  <c r="K102"/>
  <c r="J102"/>
  <c r="I102"/>
  <c r="H102"/>
  <c r="G102"/>
  <c r="F102"/>
  <c r="E102"/>
  <c r="D102"/>
  <c r="AM101"/>
  <c r="AL101"/>
  <c r="AK101"/>
  <c r="AJ101"/>
  <c r="AI101"/>
  <c r="AH101"/>
  <c r="AG101"/>
  <c r="AF101"/>
  <c r="AE101"/>
  <c r="AD101"/>
  <c r="AC101"/>
  <c r="AB101"/>
  <c r="AA101"/>
  <c r="Z101"/>
  <c r="Y101"/>
  <c r="X101"/>
  <c r="W101"/>
  <c r="V101"/>
  <c r="U101"/>
  <c r="T101"/>
  <c r="S101"/>
  <c r="R101"/>
  <c r="Q101"/>
  <c r="P101"/>
  <c r="O101"/>
  <c r="N101"/>
  <c r="M101"/>
  <c r="L101"/>
  <c r="K101"/>
  <c r="J101"/>
  <c r="I101"/>
  <c r="H101"/>
  <c r="G101"/>
  <c r="F101"/>
  <c r="E101"/>
  <c r="D101"/>
  <c r="AM100"/>
  <c r="AL100"/>
  <c r="AK100"/>
  <c r="AJ100"/>
  <c r="AI100"/>
  <c r="AH100"/>
  <c r="AG100"/>
  <c r="AF100"/>
  <c r="AE100"/>
  <c r="AD100"/>
  <c r="AC100"/>
  <c r="AB100"/>
  <c r="AA100"/>
  <c r="Z100"/>
  <c r="Y100"/>
  <c r="X100"/>
  <c r="W100"/>
  <c r="V100"/>
  <c r="U100"/>
  <c r="T100"/>
  <c r="S100"/>
  <c r="R100"/>
  <c r="Q100"/>
  <c r="P100"/>
  <c r="O100"/>
  <c r="N100"/>
  <c r="M100"/>
  <c r="L100"/>
  <c r="K100"/>
  <c r="J100"/>
  <c r="I100"/>
  <c r="H100"/>
  <c r="G100"/>
  <c r="F100"/>
  <c r="E100"/>
  <c r="D100"/>
  <c r="AM98"/>
  <c r="AL98"/>
  <c r="AK98"/>
  <c r="AJ98"/>
  <c r="AI98"/>
  <c r="AH98"/>
  <c r="AG98"/>
  <c r="AF98"/>
  <c r="AE98"/>
  <c r="AD98"/>
  <c r="AC98"/>
  <c r="AB98"/>
  <c r="AA98"/>
  <c r="Z98"/>
  <c r="Y98"/>
  <c r="X98"/>
  <c r="W98"/>
  <c r="V98"/>
  <c r="U98"/>
  <c r="T98"/>
  <c r="S98"/>
  <c r="R98"/>
  <c r="Q98"/>
  <c r="P98"/>
  <c r="O98"/>
  <c r="N98"/>
  <c r="M98"/>
  <c r="L98"/>
  <c r="K98"/>
  <c r="J98"/>
  <c r="I98"/>
  <c r="H98"/>
  <c r="G98"/>
  <c r="F98"/>
  <c r="E98"/>
  <c r="D98"/>
  <c r="AM97"/>
  <c r="AL97"/>
  <c r="AK97"/>
  <c r="AJ97"/>
  <c r="AI97"/>
  <c r="AH97"/>
  <c r="AG97"/>
  <c r="AF97"/>
  <c r="AE97"/>
  <c r="AD97"/>
  <c r="AC97"/>
  <c r="AB97"/>
  <c r="AA97"/>
  <c r="Z97"/>
  <c r="Y97"/>
  <c r="X97"/>
  <c r="W97"/>
  <c r="V97"/>
  <c r="U97"/>
  <c r="T97"/>
  <c r="S97"/>
  <c r="R97"/>
  <c r="Q97"/>
  <c r="P97"/>
  <c r="O97"/>
  <c r="N97"/>
  <c r="M97"/>
  <c r="L97"/>
  <c r="K97"/>
  <c r="J97"/>
  <c r="I97"/>
  <c r="H97"/>
  <c r="G97"/>
  <c r="F97"/>
  <c r="E97"/>
  <c r="D97"/>
  <c r="AM96"/>
  <c r="AL96"/>
  <c r="AK96"/>
  <c r="AJ96"/>
  <c r="AI96"/>
  <c r="AH96"/>
  <c r="AG96"/>
  <c r="AF96"/>
  <c r="AE96"/>
  <c r="AD96"/>
  <c r="AC96"/>
  <c r="AB96"/>
  <c r="AA96"/>
  <c r="Z96"/>
  <c r="Y96"/>
  <c r="X96"/>
  <c r="W96"/>
  <c r="V96"/>
  <c r="U96"/>
  <c r="T96"/>
  <c r="S96"/>
  <c r="R96"/>
  <c r="Q96"/>
  <c r="P96"/>
  <c r="O96"/>
  <c r="N96"/>
  <c r="M96"/>
  <c r="L96"/>
  <c r="K96"/>
  <c r="J96"/>
  <c r="I96"/>
  <c r="H96"/>
  <c r="G96"/>
  <c r="F96"/>
  <c r="E96"/>
  <c r="D96"/>
  <c r="AM95"/>
  <c r="AL95"/>
  <c r="AK95"/>
  <c r="AJ95"/>
  <c r="AI95"/>
  <c r="AH95"/>
  <c r="AG95"/>
  <c r="AF95"/>
  <c r="AE95"/>
  <c r="AD95"/>
  <c r="AC95"/>
  <c r="AB95"/>
  <c r="AA95"/>
  <c r="Z95"/>
  <c r="Y95"/>
  <c r="X95"/>
  <c r="W95"/>
  <c r="V95"/>
  <c r="U95"/>
  <c r="T95"/>
  <c r="S95"/>
  <c r="R95"/>
  <c r="Q95"/>
  <c r="P95"/>
  <c r="O95"/>
  <c r="N95"/>
  <c r="M95"/>
  <c r="L95"/>
  <c r="K95"/>
  <c r="J95"/>
  <c r="I95"/>
  <c r="H95"/>
  <c r="G95"/>
  <c r="F95"/>
  <c r="E95"/>
  <c r="D95"/>
  <c r="AM94"/>
  <c r="AL94"/>
  <c r="AK94"/>
  <c r="AJ94"/>
  <c r="AI94"/>
  <c r="AH94"/>
  <c r="AG94"/>
  <c r="AF94"/>
  <c r="AE94"/>
  <c r="AD94"/>
  <c r="AC94"/>
  <c r="AB94"/>
  <c r="AA94"/>
  <c r="Z94"/>
  <c r="Y94"/>
  <c r="X94"/>
  <c r="W94"/>
  <c r="V94"/>
  <c r="U94"/>
  <c r="T94"/>
  <c r="S94"/>
  <c r="R94"/>
  <c r="Q94"/>
  <c r="P94"/>
  <c r="O94"/>
  <c r="N94"/>
  <c r="M94"/>
  <c r="L94"/>
  <c r="K94"/>
  <c r="J94"/>
  <c r="I94"/>
  <c r="H94"/>
  <c r="G94"/>
  <c r="F94"/>
  <c r="E94"/>
  <c r="D94"/>
  <c r="AM92"/>
  <c r="AL92"/>
  <c r="AK92"/>
  <c r="AJ92"/>
  <c r="AI92"/>
  <c r="AH92"/>
  <c r="AG92"/>
  <c r="AF92"/>
  <c r="AE92"/>
  <c r="AD92"/>
  <c r="AC92"/>
  <c r="AB92"/>
  <c r="AA92"/>
  <c r="Z92"/>
  <c r="Y92"/>
  <c r="X92"/>
  <c r="W92"/>
  <c r="V92"/>
  <c r="U92"/>
  <c r="T92"/>
  <c r="S92"/>
  <c r="R92"/>
  <c r="Q92"/>
  <c r="P92"/>
  <c r="O92"/>
  <c r="N92"/>
  <c r="M92"/>
  <c r="L92"/>
  <c r="K92"/>
  <c r="J92"/>
  <c r="I92"/>
  <c r="H92"/>
  <c r="G92"/>
  <c r="F92"/>
  <c r="E92"/>
  <c r="D92"/>
  <c r="AM91"/>
  <c r="AL91"/>
  <c r="AK91"/>
  <c r="AJ91"/>
  <c r="AI91"/>
  <c r="AH91"/>
  <c r="AG91"/>
  <c r="AF91"/>
  <c r="AE91"/>
  <c r="AD91"/>
  <c r="AC91"/>
  <c r="AB91"/>
  <c r="AA91"/>
  <c r="Z91"/>
  <c r="Y91"/>
  <c r="X91"/>
  <c r="W91"/>
  <c r="V91"/>
  <c r="U91"/>
  <c r="T91"/>
  <c r="S91"/>
  <c r="R91"/>
  <c r="Q91"/>
  <c r="P91"/>
  <c r="O91"/>
  <c r="N91"/>
  <c r="M91"/>
  <c r="L91"/>
  <c r="K91"/>
  <c r="J91"/>
  <c r="I91"/>
  <c r="H91"/>
  <c r="G91"/>
  <c r="F91"/>
  <c r="E91"/>
  <c r="D91"/>
  <c r="AM90"/>
  <c r="AL90"/>
  <c r="AK90"/>
  <c r="AJ90"/>
  <c r="AI90"/>
  <c r="AH90"/>
  <c r="AG90"/>
  <c r="AF90"/>
  <c r="AE90"/>
  <c r="AD90"/>
  <c r="AC90"/>
  <c r="AB90"/>
  <c r="AA90"/>
  <c r="Z90"/>
  <c r="Y90"/>
  <c r="X90"/>
  <c r="W90"/>
  <c r="V90"/>
  <c r="U90"/>
  <c r="T90"/>
  <c r="S90"/>
  <c r="R90"/>
  <c r="Q90"/>
  <c r="P90"/>
  <c r="O90"/>
  <c r="N90"/>
  <c r="M90"/>
  <c r="L90"/>
  <c r="K90"/>
  <c r="J90"/>
  <c r="I90"/>
  <c r="H90"/>
  <c r="G90"/>
  <c r="F90"/>
  <c r="E90"/>
  <c r="D90"/>
  <c r="AM89"/>
  <c r="AL89"/>
  <c r="AK89"/>
  <c r="AJ89"/>
  <c r="AI89"/>
  <c r="AH89"/>
  <c r="AG89"/>
  <c r="AF89"/>
  <c r="AE89"/>
  <c r="AD89"/>
  <c r="AC89"/>
  <c r="AB89"/>
  <c r="AA89"/>
  <c r="Z89"/>
  <c r="Y89"/>
  <c r="X89"/>
  <c r="W89"/>
  <c r="V89"/>
  <c r="U89"/>
  <c r="T89"/>
  <c r="S89"/>
  <c r="R89"/>
  <c r="Q89"/>
  <c r="P89"/>
  <c r="O89"/>
  <c r="N89"/>
  <c r="M89"/>
  <c r="L89"/>
  <c r="K89"/>
  <c r="J89"/>
  <c r="I89"/>
  <c r="H89"/>
  <c r="G89"/>
  <c r="F89"/>
  <c r="E89"/>
  <c r="D89"/>
  <c r="AM88"/>
  <c r="AL88"/>
  <c r="AK88"/>
  <c r="AJ88"/>
  <c r="AI88"/>
  <c r="AH88"/>
  <c r="AG88"/>
  <c r="AF88"/>
  <c r="AE88"/>
  <c r="AD88"/>
  <c r="AC88"/>
  <c r="AB88"/>
  <c r="AA88"/>
  <c r="Z88"/>
  <c r="Y88"/>
  <c r="X88"/>
  <c r="W88"/>
  <c r="V88"/>
  <c r="U88"/>
  <c r="T88"/>
  <c r="S88"/>
  <c r="R88"/>
  <c r="Q88"/>
  <c r="P88"/>
  <c r="O88"/>
  <c r="N88"/>
  <c r="M88"/>
  <c r="L88"/>
  <c r="K88"/>
  <c r="J88"/>
  <c r="I88"/>
  <c r="H88"/>
  <c r="G88"/>
  <c r="F88"/>
  <c r="E88"/>
  <c r="D88"/>
  <c r="AM87"/>
  <c r="AL87"/>
  <c r="AK87"/>
  <c r="AJ87"/>
  <c r="AI87"/>
  <c r="AH87"/>
  <c r="AG87"/>
  <c r="AF87"/>
  <c r="AE87"/>
  <c r="AD87"/>
  <c r="AC87"/>
  <c r="AB87"/>
  <c r="AA87"/>
  <c r="Z87"/>
  <c r="Y87"/>
  <c r="X87"/>
  <c r="W87"/>
  <c r="V87"/>
  <c r="U87"/>
  <c r="T87"/>
  <c r="S87"/>
  <c r="R87"/>
  <c r="Q87"/>
  <c r="P87"/>
  <c r="O87"/>
  <c r="N87"/>
  <c r="M87"/>
  <c r="L87"/>
  <c r="K87"/>
  <c r="J87"/>
  <c r="I87"/>
  <c r="H87"/>
  <c r="G87"/>
  <c r="F87"/>
  <c r="E87"/>
  <c r="D87"/>
  <c r="AM86"/>
  <c r="AL86"/>
  <c r="AK86"/>
  <c r="AJ86"/>
  <c r="AI86"/>
  <c r="AH86"/>
  <c r="AG86"/>
  <c r="AF86"/>
  <c r="AE86"/>
  <c r="AD86"/>
  <c r="AC86"/>
  <c r="AB86"/>
  <c r="AA86"/>
  <c r="Z86"/>
  <c r="Y86"/>
  <c r="X86"/>
  <c r="W86"/>
  <c r="V86"/>
  <c r="U86"/>
  <c r="T86"/>
  <c r="S86"/>
  <c r="R86"/>
  <c r="Q86"/>
  <c r="P86"/>
  <c r="O86"/>
  <c r="N86"/>
  <c r="M86"/>
  <c r="L86"/>
  <c r="K86"/>
  <c r="J86"/>
  <c r="I86"/>
  <c r="H86"/>
  <c r="G86"/>
  <c r="F86"/>
  <c r="E86"/>
  <c r="D86"/>
  <c r="AM85"/>
  <c r="AL85"/>
  <c r="AK85"/>
  <c r="AJ85"/>
  <c r="AI85"/>
  <c r="AH85"/>
  <c r="AG85"/>
  <c r="AF85"/>
  <c r="AE85"/>
  <c r="AD85"/>
  <c r="AC85"/>
  <c r="AB85"/>
  <c r="AA85"/>
  <c r="Z85"/>
  <c r="Y85"/>
  <c r="X85"/>
  <c r="W85"/>
  <c r="V85"/>
  <c r="U85"/>
  <c r="T85"/>
  <c r="S85"/>
  <c r="R85"/>
  <c r="Q85"/>
  <c r="P85"/>
  <c r="O85"/>
  <c r="N85"/>
  <c r="M85"/>
  <c r="L85"/>
  <c r="K85"/>
  <c r="J85"/>
  <c r="I85"/>
  <c r="H85"/>
  <c r="G85"/>
  <c r="F85"/>
  <c r="E85"/>
  <c r="D85"/>
  <c r="AM84"/>
  <c r="AL84"/>
  <c r="AK84"/>
  <c r="AJ84"/>
  <c r="AI84"/>
  <c r="AH84"/>
  <c r="AG84"/>
  <c r="AF84"/>
  <c r="AE84"/>
  <c r="AD84"/>
  <c r="AC84"/>
  <c r="AB84"/>
  <c r="AA84"/>
  <c r="Z84"/>
  <c r="Y84"/>
  <c r="X84"/>
  <c r="W84"/>
  <c r="V84"/>
  <c r="U84"/>
  <c r="T84"/>
  <c r="S84"/>
  <c r="R84"/>
  <c r="Q84"/>
  <c r="P84"/>
  <c r="O84"/>
  <c r="N84"/>
  <c r="M84"/>
  <c r="L84"/>
  <c r="K84"/>
  <c r="J84"/>
  <c r="I84"/>
  <c r="H84"/>
  <c r="G84"/>
  <c r="F84"/>
  <c r="E84"/>
  <c r="D84"/>
  <c r="AM83"/>
  <c r="AL83"/>
  <c r="AK83"/>
  <c r="AJ83"/>
  <c r="AI83"/>
  <c r="AH83"/>
  <c r="AG83"/>
  <c r="AF83"/>
  <c r="AE83"/>
  <c r="AD83"/>
  <c r="AC83"/>
  <c r="AB83"/>
  <c r="AA83"/>
  <c r="Z83"/>
  <c r="Y83"/>
  <c r="X83"/>
  <c r="W83"/>
  <c r="V83"/>
  <c r="U83"/>
  <c r="T83"/>
  <c r="S83"/>
  <c r="R83"/>
  <c r="Q83"/>
  <c r="P83"/>
  <c r="O83"/>
  <c r="N83"/>
  <c r="M83"/>
  <c r="L83"/>
  <c r="K83"/>
  <c r="J83"/>
  <c r="I83"/>
  <c r="H83"/>
  <c r="G83"/>
  <c r="F83"/>
  <c r="E83"/>
  <c r="D83"/>
  <c r="AM82"/>
  <c r="AL82"/>
  <c r="AK82"/>
  <c r="AJ82"/>
  <c r="AI82"/>
  <c r="AH82"/>
  <c r="AG82"/>
  <c r="AF82"/>
  <c r="AE82"/>
  <c r="AD82"/>
  <c r="AC82"/>
  <c r="AB82"/>
  <c r="AA82"/>
  <c r="Z82"/>
  <c r="Y82"/>
  <c r="X82"/>
  <c r="W82"/>
  <c r="V82"/>
  <c r="U82"/>
  <c r="T82"/>
  <c r="S82"/>
  <c r="R82"/>
  <c r="Q82"/>
  <c r="P82"/>
  <c r="O82"/>
  <c r="N82"/>
  <c r="M82"/>
  <c r="L82"/>
  <c r="K82"/>
  <c r="J82"/>
  <c r="I82"/>
  <c r="H82"/>
  <c r="G82"/>
  <c r="F82"/>
  <c r="E82"/>
  <c r="D82"/>
  <c r="AM81"/>
  <c r="AL81"/>
  <c r="AK81"/>
  <c r="AJ81"/>
  <c r="AI81"/>
  <c r="AH81"/>
  <c r="AG81"/>
  <c r="AF81"/>
  <c r="AE81"/>
  <c r="AD81"/>
  <c r="AC81"/>
  <c r="AB81"/>
  <c r="AA81"/>
  <c r="Z81"/>
  <c r="Y81"/>
  <c r="X81"/>
  <c r="W81"/>
  <c r="V81"/>
  <c r="U81"/>
  <c r="T81"/>
  <c r="S81"/>
  <c r="R81"/>
  <c r="Q81"/>
  <c r="P81"/>
  <c r="O81"/>
  <c r="N81"/>
  <c r="M81"/>
  <c r="L81"/>
  <c r="K81"/>
  <c r="J81"/>
  <c r="I81"/>
  <c r="H81"/>
  <c r="G81"/>
  <c r="F81"/>
  <c r="E81"/>
  <c r="D81"/>
  <c r="AM80"/>
  <c r="AL80"/>
  <c r="AK80"/>
  <c r="AJ80"/>
  <c r="AI80"/>
  <c r="AH80"/>
  <c r="AG80"/>
  <c r="AF80"/>
  <c r="AE80"/>
  <c r="AD80"/>
  <c r="AC80"/>
  <c r="AB80"/>
  <c r="AA80"/>
  <c r="Z80"/>
  <c r="Y80"/>
  <c r="X80"/>
  <c r="W80"/>
  <c r="V80"/>
  <c r="U80"/>
  <c r="T80"/>
  <c r="S80"/>
  <c r="R80"/>
  <c r="Q80"/>
  <c r="P80"/>
  <c r="O80"/>
  <c r="N80"/>
  <c r="M80"/>
  <c r="L80"/>
  <c r="K80"/>
  <c r="J80"/>
  <c r="I80"/>
  <c r="H80"/>
  <c r="G80"/>
  <c r="F80"/>
  <c r="E80"/>
  <c r="D80"/>
  <c r="AM79"/>
  <c r="AL79"/>
  <c r="AK79"/>
  <c r="AJ79"/>
  <c r="AI79"/>
  <c r="AH79"/>
  <c r="AG79"/>
  <c r="AF79"/>
  <c r="AE79"/>
  <c r="AD79"/>
  <c r="AC79"/>
  <c r="AB79"/>
  <c r="AA79"/>
  <c r="Z79"/>
  <c r="Y79"/>
  <c r="X79"/>
  <c r="W79"/>
  <c r="V79"/>
  <c r="U79"/>
  <c r="T79"/>
  <c r="S79"/>
  <c r="R79"/>
  <c r="Q79"/>
  <c r="P79"/>
  <c r="O79"/>
  <c r="N79"/>
  <c r="M79"/>
  <c r="L79"/>
  <c r="K79"/>
  <c r="J79"/>
  <c r="I79"/>
  <c r="H79"/>
  <c r="G79"/>
  <c r="F79"/>
  <c r="E79"/>
  <c r="D79"/>
  <c r="AM78"/>
  <c r="AL78"/>
  <c r="AK78"/>
  <c r="AJ78"/>
  <c r="AI78"/>
  <c r="AH78"/>
  <c r="AG78"/>
  <c r="AF78"/>
  <c r="AE78"/>
  <c r="AD78"/>
  <c r="AC78"/>
  <c r="AB78"/>
  <c r="AA78"/>
  <c r="Z78"/>
  <c r="Y78"/>
  <c r="X78"/>
  <c r="W78"/>
  <c r="V78"/>
  <c r="U78"/>
  <c r="T78"/>
  <c r="S78"/>
  <c r="R78"/>
  <c r="Q78"/>
  <c r="P78"/>
  <c r="O78"/>
  <c r="N78"/>
  <c r="M78"/>
  <c r="L78"/>
  <c r="K78"/>
  <c r="J78"/>
  <c r="I78"/>
  <c r="H78"/>
  <c r="G78"/>
  <c r="F78"/>
  <c r="E78"/>
  <c r="D78"/>
  <c r="AM77"/>
  <c r="AL77"/>
  <c r="AK77"/>
  <c r="AJ77"/>
  <c r="AI77"/>
  <c r="AH77"/>
  <c r="AG77"/>
  <c r="AF77"/>
  <c r="AE77"/>
  <c r="AD77"/>
  <c r="AC77"/>
  <c r="AB77"/>
  <c r="AA77"/>
  <c r="Z77"/>
  <c r="Y77"/>
  <c r="X77"/>
  <c r="W77"/>
  <c r="V77"/>
  <c r="U77"/>
  <c r="T77"/>
  <c r="S77"/>
  <c r="R77"/>
  <c r="Q77"/>
  <c r="P77"/>
  <c r="O77"/>
  <c r="N77"/>
  <c r="M77"/>
  <c r="L77"/>
  <c r="K77"/>
  <c r="J77"/>
  <c r="I77"/>
  <c r="H77"/>
  <c r="G77"/>
  <c r="F77"/>
  <c r="E77"/>
  <c r="D77"/>
  <c r="AM76"/>
  <c r="AL76"/>
  <c r="AK76"/>
  <c r="AJ76"/>
  <c r="AI76"/>
  <c r="AH76"/>
  <c r="AG76"/>
  <c r="AF76"/>
  <c r="AE76"/>
  <c r="AD76"/>
  <c r="AC76"/>
  <c r="AB76"/>
  <c r="AA76"/>
  <c r="Z76"/>
  <c r="Y76"/>
  <c r="X76"/>
  <c r="W76"/>
  <c r="V76"/>
  <c r="U76"/>
  <c r="T76"/>
  <c r="S76"/>
  <c r="R76"/>
  <c r="Q76"/>
  <c r="P76"/>
  <c r="O76"/>
  <c r="N76"/>
  <c r="M76"/>
  <c r="L76"/>
  <c r="K76"/>
  <c r="J76"/>
  <c r="I76"/>
  <c r="H76"/>
  <c r="G76"/>
  <c r="F76"/>
  <c r="E76"/>
  <c r="D76"/>
  <c r="AM74"/>
  <c r="AL74"/>
  <c r="AK74"/>
  <c r="AJ74"/>
  <c r="AI74"/>
  <c r="AH74"/>
  <c r="AG74"/>
  <c r="AF74"/>
  <c r="AE74"/>
  <c r="AD74"/>
  <c r="AC74"/>
  <c r="AB74"/>
  <c r="AA74"/>
  <c r="Z74"/>
  <c r="Y74"/>
  <c r="X74"/>
  <c r="W74"/>
  <c r="V74"/>
  <c r="U74"/>
  <c r="T74"/>
  <c r="S74"/>
  <c r="R74"/>
  <c r="Q74"/>
  <c r="P74"/>
  <c r="O74"/>
  <c r="N74"/>
  <c r="M74"/>
  <c r="L74"/>
  <c r="K74"/>
  <c r="J74"/>
  <c r="I74"/>
  <c r="H74"/>
  <c r="G74"/>
  <c r="F74"/>
  <c r="E74"/>
  <c r="D74"/>
  <c r="AM73"/>
  <c r="AL73"/>
  <c r="AK73"/>
  <c r="AJ73"/>
  <c r="AI73"/>
  <c r="AH73"/>
  <c r="AG73"/>
  <c r="AF73"/>
  <c r="AE73"/>
  <c r="AD73"/>
  <c r="AC73"/>
  <c r="AB73"/>
  <c r="AA73"/>
  <c r="Z73"/>
  <c r="Y73"/>
  <c r="X73"/>
  <c r="W73"/>
  <c r="V73"/>
  <c r="U73"/>
  <c r="T73"/>
  <c r="S73"/>
  <c r="R73"/>
  <c r="Q73"/>
  <c r="P73"/>
  <c r="O73"/>
  <c r="N73"/>
  <c r="M73"/>
  <c r="L73"/>
  <c r="K73"/>
  <c r="J73"/>
  <c r="I73"/>
  <c r="H73"/>
  <c r="G73"/>
  <c r="F73"/>
  <c r="E73"/>
  <c r="D73"/>
  <c r="AM72"/>
  <c r="AL72"/>
  <c r="AK72"/>
  <c r="AJ72"/>
  <c r="AI72"/>
  <c r="AH72"/>
  <c r="AG72"/>
  <c r="AF72"/>
  <c r="AE72"/>
  <c r="AD72"/>
  <c r="AC72"/>
  <c r="AB72"/>
  <c r="AA72"/>
  <c r="Z72"/>
  <c r="Y72"/>
  <c r="X72"/>
  <c r="W72"/>
  <c r="V72"/>
  <c r="U72"/>
  <c r="T72"/>
  <c r="S72"/>
  <c r="R72"/>
  <c r="Q72"/>
  <c r="P72"/>
  <c r="O72"/>
  <c r="N72"/>
  <c r="M72"/>
  <c r="L72"/>
  <c r="K72"/>
  <c r="J72"/>
  <c r="I72"/>
  <c r="H72"/>
  <c r="G72"/>
  <c r="F72"/>
  <c r="E72"/>
  <c r="D72"/>
  <c r="AM71"/>
  <c r="AL71"/>
  <c r="AK71"/>
  <c r="AJ71"/>
  <c r="AI71"/>
  <c r="AH71"/>
  <c r="AG71"/>
  <c r="AF71"/>
  <c r="AE71"/>
  <c r="AD71"/>
  <c r="AC71"/>
  <c r="AB71"/>
  <c r="AA71"/>
  <c r="Z71"/>
  <c r="Y71"/>
  <c r="X71"/>
  <c r="W71"/>
  <c r="V71"/>
  <c r="U71"/>
  <c r="T71"/>
  <c r="S71"/>
  <c r="R71"/>
  <c r="Q71"/>
  <c r="P71"/>
  <c r="O71"/>
  <c r="N71"/>
  <c r="M71"/>
  <c r="L71"/>
  <c r="K71"/>
  <c r="J71"/>
  <c r="I71"/>
  <c r="H71"/>
  <c r="G71"/>
  <c r="F71"/>
  <c r="E71"/>
  <c r="D71"/>
  <c r="AM70"/>
  <c r="AL70"/>
  <c r="AK70"/>
  <c r="AJ70"/>
  <c r="AI70"/>
  <c r="AH70"/>
  <c r="AG70"/>
  <c r="AF70"/>
  <c r="AE70"/>
  <c r="AD70"/>
  <c r="AC70"/>
  <c r="AB70"/>
  <c r="AA70"/>
  <c r="Z70"/>
  <c r="Y70"/>
  <c r="X70"/>
  <c r="W70"/>
  <c r="V70"/>
  <c r="U70"/>
  <c r="T70"/>
  <c r="S70"/>
  <c r="R70"/>
  <c r="Q70"/>
  <c r="P70"/>
  <c r="O70"/>
  <c r="N70"/>
  <c r="M70"/>
  <c r="L70"/>
  <c r="K70"/>
  <c r="J70"/>
  <c r="I70"/>
  <c r="H70"/>
  <c r="G70"/>
  <c r="F70"/>
  <c r="E70"/>
  <c r="D70"/>
  <c r="AM69"/>
  <c r="AL69"/>
  <c r="AK69"/>
  <c r="AJ69"/>
  <c r="AI69"/>
  <c r="AH69"/>
  <c r="AG69"/>
  <c r="AF69"/>
  <c r="AE69"/>
  <c r="AD69"/>
  <c r="AC69"/>
  <c r="AB69"/>
  <c r="AA69"/>
  <c r="Z69"/>
  <c r="Y69"/>
  <c r="X69"/>
  <c r="W69"/>
  <c r="V69"/>
  <c r="U69"/>
  <c r="T69"/>
  <c r="S69"/>
  <c r="R69"/>
  <c r="Q69"/>
  <c r="P69"/>
  <c r="O69"/>
  <c r="N69"/>
  <c r="M69"/>
  <c r="L69"/>
  <c r="K69"/>
  <c r="J69"/>
  <c r="I69"/>
  <c r="H69"/>
  <c r="G69"/>
  <c r="F69"/>
  <c r="E69"/>
  <c r="D69"/>
  <c r="AM68"/>
  <c r="AL68"/>
  <c r="AK68"/>
  <c r="AJ68"/>
  <c r="AI68"/>
  <c r="AH68"/>
  <c r="AG68"/>
  <c r="AF68"/>
  <c r="AE68"/>
  <c r="AD68"/>
  <c r="AC68"/>
  <c r="AB68"/>
  <c r="AA68"/>
  <c r="Z68"/>
  <c r="Y68"/>
  <c r="X68"/>
  <c r="W68"/>
  <c r="V68"/>
  <c r="U68"/>
  <c r="T68"/>
  <c r="S68"/>
  <c r="R68"/>
  <c r="Q68"/>
  <c r="P68"/>
  <c r="O68"/>
  <c r="N68"/>
  <c r="M68"/>
  <c r="L68"/>
  <c r="K68"/>
  <c r="J68"/>
  <c r="I68"/>
  <c r="H68"/>
  <c r="G68"/>
  <c r="F68"/>
  <c r="E68"/>
  <c r="D68"/>
  <c r="AM67"/>
  <c r="AL67"/>
  <c r="AK67"/>
  <c r="AJ67"/>
  <c r="AI67"/>
  <c r="AH67"/>
  <c r="AG67"/>
  <c r="AF67"/>
  <c r="AE67"/>
  <c r="AD67"/>
  <c r="AC67"/>
  <c r="AB67"/>
  <c r="AA67"/>
  <c r="Z67"/>
  <c r="Y67"/>
  <c r="X67"/>
  <c r="W67"/>
  <c r="V67"/>
  <c r="U67"/>
  <c r="T67"/>
  <c r="S67"/>
  <c r="R67"/>
  <c r="Q67"/>
  <c r="P67"/>
  <c r="O67"/>
  <c r="N67"/>
  <c r="M67"/>
  <c r="L67"/>
  <c r="K67"/>
  <c r="J67"/>
  <c r="I67"/>
  <c r="H67"/>
  <c r="G67"/>
  <c r="F67"/>
  <c r="E67"/>
  <c r="D67"/>
  <c r="AM66"/>
  <c r="AL66"/>
  <c r="AK66"/>
  <c r="AJ66"/>
  <c r="AI66"/>
  <c r="AH66"/>
  <c r="AG66"/>
  <c r="AF66"/>
  <c r="AE66"/>
  <c r="AD66"/>
  <c r="AC66"/>
  <c r="AB66"/>
  <c r="AA66"/>
  <c r="Z66"/>
  <c r="Y66"/>
  <c r="X66"/>
  <c r="W66"/>
  <c r="V66"/>
  <c r="U66"/>
  <c r="T66"/>
  <c r="S66"/>
  <c r="R66"/>
  <c r="Q66"/>
  <c r="P66"/>
  <c r="O66"/>
  <c r="N66"/>
  <c r="M66"/>
  <c r="L66"/>
  <c r="K66"/>
  <c r="J66"/>
  <c r="I66"/>
  <c r="H66"/>
  <c r="G66"/>
  <c r="F66"/>
  <c r="E66"/>
  <c r="D66"/>
  <c r="AM65"/>
  <c r="AL65"/>
  <c r="AK65"/>
  <c r="AJ65"/>
  <c r="AI65"/>
  <c r="AH65"/>
  <c r="AG65"/>
  <c r="AF65"/>
  <c r="AE65"/>
  <c r="AD65"/>
  <c r="AC65"/>
  <c r="AB65"/>
  <c r="AA65"/>
  <c r="Z65"/>
  <c r="Y65"/>
  <c r="X65"/>
  <c r="W65"/>
  <c r="V65"/>
  <c r="U65"/>
  <c r="T65"/>
  <c r="S65"/>
  <c r="R65"/>
  <c r="Q65"/>
  <c r="P65"/>
  <c r="O65"/>
  <c r="N65"/>
  <c r="M65"/>
  <c r="L65"/>
  <c r="K65"/>
  <c r="J65"/>
  <c r="I65"/>
  <c r="H65"/>
  <c r="G65"/>
  <c r="F65"/>
  <c r="E65"/>
  <c r="D65"/>
  <c r="AM64"/>
  <c r="AL64"/>
  <c r="AK64"/>
  <c r="AJ64"/>
  <c r="AI64"/>
  <c r="AH64"/>
  <c r="AG64"/>
  <c r="AF64"/>
  <c r="AE64"/>
  <c r="AD64"/>
  <c r="AC64"/>
  <c r="AB64"/>
  <c r="AA64"/>
  <c r="Z64"/>
  <c r="Y64"/>
  <c r="X64"/>
  <c r="W64"/>
  <c r="V64"/>
  <c r="U64"/>
  <c r="T64"/>
  <c r="S64"/>
  <c r="R64"/>
  <c r="Q64"/>
  <c r="P64"/>
  <c r="O64"/>
  <c r="N64"/>
  <c r="M64"/>
  <c r="L64"/>
  <c r="K64"/>
  <c r="J64"/>
  <c r="I64"/>
  <c r="H64"/>
  <c r="G64"/>
  <c r="F64"/>
  <c r="E64"/>
  <c r="D64"/>
  <c r="AM63"/>
  <c r="AL63"/>
  <c r="AK63"/>
  <c r="AJ63"/>
  <c r="AI63"/>
  <c r="AH63"/>
  <c r="AG63"/>
  <c r="AF63"/>
  <c r="AE63"/>
  <c r="AD63"/>
  <c r="AC63"/>
  <c r="AB63"/>
  <c r="AA63"/>
  <c r="Z63"/>
  <c r="Y63"/>
  <c r="X63"/>
  <c r="W63"/>
  <c r="V63"/>
  <c r="U63"/>
  <c r="T63"/>
  <c r="S63"/>
  <c r="R63"/>
  <c r="Q63"/>
  <c r="P63"/>
  <c r="O63"/>
  <c r="N63"/>
  <c r="M63"/>
  <c r="L63"/>
  <c r="K63"/>
  <c r="J63"/>
  <c r="I63"/>
  <c r="H63"/>
  <c r="G63"/>
  <c r="F63"/>
  <c r="E63"/>
  <c r="D63"/>
  <c r="AM62"/>
  <c r="AL62"/>
  <c r="AK62"/>
  <c r="AJ62"/>
  <c r="AI62"/>
  <c r="AH62"/>
  <c r="AG62"/>
  <c r="AF62"/>
  <c r="AE62"/>
  <c r="AD62"/>
  <c r="AC62"/>
  <c r="AB62"/>
  <c r="AA62"/>
  <c r="Z62"/>
  <c r="Y62"/>
  <c r="X62"/>
  <c r="W62"/>
  <c r="V62"/>
  <c r="U62"/>
  <c r="T62"/>
  <c r="S62"/>
  <c r="R62"/>
  <c r="Q62"/>
  <c r="P62"/>
  <c r="O62"/>
  <c r="N62"/>
  <c r="M62"/>
  <c r="L62"/>
  <c r="K62"/>
  <c r="J62"/>
  <c r="I62"/>
  <c r="H62"/>
  <c r="G62"/>
  <c r="F62"/>
  <c r="E62"/>
  <c r="D62"/>
  <c r="AM61"/>
  <c r="AL61"/>
  <c r="AK61"/>
  <c r="AJ61"/>
  <c r="AI61"/>
  <c r="AH61"/>
  <c r="AG61"/>
  <c r="AF61"/>
  <c r="AE61"/>
  <c r="AD61"/>
  <c r="AC61"/>
  <c r="AB61"/>
  <c r="AA61"/>
  <c r="Z61"/>
  <c r="Y61"/>
  <c r="X61"/>
  <c r="W61"/>
  <c r="V61"/>
  <c r="U61"/>
  <c r="T61"/>
  <c r="S61"/>
  <c r="R61"/>
  <c r="Q61"/>
  <c r="P61"/>
  <c r="O61"/>
  <c r="N61"/>
  <c r="M61"/>
  <c r="L61"/>
  <c r="K61"/>
  <c r="J61"/>
  <c r="I61"/>
  <c r="H61"/>
  <c r="G61"/>
  <c r="F61"/>
  <c r="E61"/>
  <c r="D61"/>
  <c r="AM60"/>
  <c r="AL60"/>
  <c r="AK60"/>
  <c r="AJ60"/>
  <c r="AI60"/>
  <c r="AH60"/>
  <c r="AG60"/>
  <c r="AF60"/>
  <c r="AE60"/>
  <c r="AD60"/>
  <c r="AC60"/>
  <c r="AB60"/>
  <c r="AA60"/>
  <c r="Z60"/>
  <c r="Y60"/>
  <c r="X60"/>
  <c r="W60"/>
  <c r="V60"/>
  <c r="U60"/>
  <c r="T60"/>
  <c r="S60"/>
  <c r="R60"/>
  <c r="Q60"/>
  <c r="P60"/>
  <c r="O60"/>
  <c r="N60"/>
  <c r="M60"/>
  <c r="L60"/>
  <c r="K60"/>
  <c r="J60"/>
  <c r="I60"/>
  <c r="H60"/>
  <c r="G60"/>
  <c r="F60"/>
  <c r="E60"/>
  <c r="D60"/>
  <c r="AM59"/>
  <c r="AL59"/>
  <c r="AK59"/>
  <c r="AJ59"/>
  <c r="AI59"/>
  <c r="AH59"/>
  <c r="AG59"/>
  <c r="AF59"/>
  <c r="AE59"/>
  <c r="AD59"/>
  <c r="AC59"/>
  <c r="AB59"/>
  <c r="AA59"/>
  <c r="Z59"/>
  <c r="Y59"/>
  <c r="X59"/>
  <c r="W59"/>
  <c r="V59"/>
  <c r="U59"/>
  <c r="T59"/>
  <c r="S59"/>
  <c r="R59"/>
  <c r="Q59"/>
  <c r="P59"/>
  <c r="O59"/>
  <c r="N59"/>
  <c r="M59"/>
  <c r="L59"/>
  <c r="K59"/>
  <c r="J59"/>
  <c r="I59"/>
  <c r="H59"/>
  <c r="G59"/>
  <c r="F59"/>
  <c r="E59"/>
  <c r="D59"/>
  <c r="AM57"/>
  <c r="AL57"/>
  <c r="AK57"/>
  <c r="AJ57"/>
  <c r="AI57"/>
  <c r="AH57"/>
  <c r="AG57"/>
  <c r="AF57"/>
  <c r="AE57"/>
  <c r="AD57"/>
  <c r="AC57"/>
  <c r="AB57"/>
  <c r="AA57"/>
  <c r="Z57"/>
  <c r="Y57"/>
  <c r="X57"/>
  <c r="W57"/>
  <c r="V57"/>
  <c r="U57"/>
  <c r="T57"/>
  <c r="S57"/>
  <c r="R57"/>
  <c r="Q57"/>
  <c r="P57"/>
  <c r="O57"/>
  <c r="N57"/>
  <c r="M57"/>
  <c r="L57"/>
  <c r="K57"/>
  <c r="J57"/>
  <c r="I57"/>
  <c r="H57"/>
  <c r="G57"/>
  <c r="F57"/>
  <c r="E57"/>
  <c r="D57"/>
  <c r="AM55"/>
  <c r="AL55"/>
  <c r="AK55"/>
  <c r="AJ55"/>
  <c r="AI55"/>
  <c r="AH55"/>
  <c r="AG55"/>
  <c r="AF55"/>
  <c r="AE55"/>
  <c r="AD55"/>
  <c r="AC55"/>
  <c r="AB55"/>
  <c r="AA55"/>
  <c r="Z55"/>
  <c r="Y55"/>
  <c r="X55"/>
  <c r="W55"/>
  <c r="V55"/>
  <c r="U55"/>
  <c r="T55"/>
  <c r="S55"/>
  <c r="R55"/>
  <c r="Q55"/>
  <c r="P55"/>
  <c r="O55"/>
  <c r="N55"/>
  <c r="M55"/>
  <c r="L55"/>
  <c r="K55"/>
  <c r="J55"/>
  <c r="I55"/>
  <c r="H55"/>
  <c r="G55"/>
  <c r="F55"/>
  <c r="E55"/>
  <c r="D55"/>
  <c r="AM54"/>
  <c r="AL54"/>
  <c r="AK54"/>
  <c r="AJ54"/>
  <c r="AI54"/>
  <c r="AH54"/>
  <c r="AG54"/>
  <c r="AF54"/>
  <c r="AE54"/>
  <c r="AD54"/>
  <c r="AC54"/>
  <c r="AB54"/>
  <c r="AA54"/>
  <c r="Z54"/>
  <c r="Y54"/>
  <c r="X54"/>
  <c r="W54"/>
  <c r="V54"/>
  <c r="U54"/>
  <c r="T54"/>
  <c r="S54"/>
  <c r="R54"/>
  <c r="Q54"/>
  <c r="P54"/>
  <c r="O54"/>
  <c r="N54"/>
  <c r="M54"/>
  <c r="L54"/>
  <c r="K54"/>
  <c r="J54"/>
  <c r="I54"/>
  <c r="H54"/>
  <c r="G54"/>
  <c r="F54"/>
  <c r="E54"/>
  <c r="D54"/>
  <c r="AM53"/>
  <c r="AL53"/>
  <c r="AK53"/>
  <c r="AJ53"/>
  <c r="AI53"/>
  <c r="AH53"/>
  <c r="AG53"/>
  <c r="AF53"/>
  <c r="AE53"/>
  <c r="AD53"/>
  <c r="AC53"/>
  <c r="AB53"/>
  <c r="AA53"/>
  <c r="Z53"/>
  <c r="Y53"/>
  <c r="X53"/>
  <c r="W53"/>
  <c r="V53"/>
  <c r="U53"/>
  <c r="T53"/>
  <c r="S53"/>
  <c r="R53"/>
  <c r="Q53"/>
  <c r="P53"/>
  <c r="O53"/>
  <c r="N53"/>
  <c r="M53"/>
  <c r="L53"/>
  <c r="K53"/>
  <c r="J53"/>
  <c r="I53"/>
  <c r="H53"/>
  <c r="G53"/>
  <c r="F53"/>
  <c r="E53"/>
  <c r="D53"/>
  <c r="AM52"/>
  <c r="AL52"/>
  <c r="AK52"/>
  <c r="AJ52"/>
  <c r="AI52"/>
  <c r="AH52"/>
  <c r="AG52"/>
  <c r="AF52"/>
  <c r="AE52"/>
  <c r="AD52"/>
  <c r="AC52"/>
  <c r="AB52"/>
  <c r="AA52"/>
  <c r="Z52"/>
  <c r="Y52"/>
  <c r="X52"/>
  <c r="W52"/>
  <c r="V52"/>
  <c r="U52"/>
  <c r="T52"/>
  <c r="S52"/>
  <c r="R52"/>
  <c r="Q52"/>
  <c r="P52"/>
  <c r="O52"/>
  <c r="N52"/>
  <c r="M52"/>
  <c r="L52"/>
  <c r="K52"/>
  <c r="J52"/>
  <c r="I52"/>
  <c r="H52"/>
  <c r="G52"/>
  <c r="F52"/>
  <c r="E52"/>
  <c r="D52"/>
  <c r="AM51"/>
  <c r="AL51"/>
  <c r="AK51"/>
  <c r="AJ51"/>
  <c r="AI51"/>
  <c r="AH51"/>
  <c r="AG51"/>
  <c r="AF51"/>
  <c r="AE51"/>
  <c r="AD51"/>
  <c r="AC51"/>
  <c r="AB51"/>
  <c r="AA51"/>
  <c r="Z51"/>
  <c r="Y51"/>
  <c r="X51"/>
  <c r="W51"/>
  <c r="V51"/>
  <c r="U51"/>
  <c r="T51"/>
  <c r="S51"/>
  <c r="R51"/>
  <c r="Q51"/>
  <c r="P51"/>
  <c r="O51"/>
  <c r="N51"/>
  <c r="M51"/>
  <c r="L51"/>
  <c r="K51"/>
  <c r="J51"/>
  <c r="I51"/>
  <c r="H51"/>
  <c r="G51"/>
  <c r="F51"/>
  <c r="E51"/>
  <c r="D51"/>
  <c r="AM50"/>
  <c r="AL50"/>
  <c r="AK50"/>
  <c r="AJ50"/>
  <c r="AI50"/>
  <c r="AH50"/>
  <c r="AG50"/>
  <c r="AF50"/>
  <c r="AE50"/>
  <c r="AD50"/>
  <c r="AC50"/>
  <c r="AB50"/>
  <c r="AA50"/>
  <c r="Z50"/>
  <c r="Y50"/>
  <c r="X50"/>
  <c r="W50"/>
  <c r="V50"/>
  <c r="U50"/>
  <c r="T50"/>
  <c r="S50"/>
  <c r="R50"/>
  <c r="Q50"/>
  <c r="P50"/>
  <c r="O50"/>
  <c r="N50"/>
  <c r="M50"/>
  <c r="L50"/>
  <c r="K50"/>
  <c r="J50"/>
  <c r="I50"/>
  <c r="H50"/>
  <c r="G50"/>
  <c r="F50"/>
  <c r="E50"/>
  <c r="D50"/>
  <c r="AM49"/>
  <c r="AL49"/>
  <c r="AK49"/>
  <c r="AJ49"/>
  <c r="AI49"/>
  <c r="AH49"/>
  <c r="AG49"/>
  <c r="AF49"/>
  <c r="AE49"/>
  <c r="AD49"/>
  <c r="AC49"/>
  <c r="AB49"/>
  <c r="AA49"/>
  <c r="Z49"/>
  <c r="Y49"/>
  <c r="X49"/>
  <c r="W49"/>
  <c r="V49"/>
  <c r="U49"/>
  <c r="T49"/>
  <c r="S49"/>
  <c r="R49"/>
  <c r="Q49"/>
  <c r="P49"/>
  <c r="O49"/>
  <c r="N49"/>
  <c r="M49"/>
  <c r="L49"/>
  <c r="K49"/>
  <c r="J49"/>
  <c r="I49"/>
  <c r="H49"/>
  <c r="G49"/>
  <c r="F49"/>
  <c r="E49"/>
  <c r="D49"/>
  <c r="AM48"/>
  <c r="AL48"/>
  <c r="AK48"/>
  <c r="AJ48"/>
  <c r="AI48"/>
  <c r="AH48"/>
  <c r="AG48"/>
  <c r="AF48"/>
  <c r="AE48"/>
  <c r="AD48"/>
  <c r="AC48"/>
  <c r="AB48"/>
  <c r="AA48"/>
  <c r="Z48"/>
  <c r="Y48"/>
  <c r="X48"/>
  <c r="W48"/>
  <c r="V48"/>
  <c r="U48"/>
  <c r="T48"/>
  <c r="S48"/>
  <c r="R48"/>
  <c r="Q48"/>
  <c r="P48"/>
  <c r="O48"/>
  <c r="N48"/>
  <c r="M48"/>
  <c r="L48"/>
  <c r="K48"/>
  <c r="J48"/>
  <c r="I48"/>
  <c r="H48"/>
  <c r="G48"/>
  <c r="F48"/>
  <c r="E48"/>
  <c r="D48"/>
  <c r="AM46"/>
  <c r="AL46"/>
  <c r="AK46"/>
  <c r="AJ46"/>
  <c r="AI46"/>
  <c r="AH46"/>
  <c r="AG46"/>
  <c r="AF46"/>
  <c r="AE46"/>
  <c r="AD46"/>
  <c r="AC46"/>
  <c r="AB46"/>
  <c r="AA46"/>
  <c r="Z46"/>
  <c r="Y46"/>
  <c r="X46"/>
  <c r="W46"/>
  <c r="V46"/>
  <c r="U46"/>
  <c r="T46"/>
  <c r="S46"/>
  <c r="R46"/>
  <c r="Q46"/>
  <c r="P46"/>
  <c r="O46"/>
  <c r="N46"/>
  <c r="M46"/>
  <c r="L46"/>
  <c r="K46"/>
  <c r="J46"/>
  <c r="I46"/>
  <c r="H46"/>
  <c r="G46"/>
  <c r="F46"/>
  <c r="E46"/>
  <c r="D46"/>
  <c r="AM45"/>
  <c r="AL45"/>
  <c r="AK45"/>
  <c r="AJ45"/>
  <c r="AI45"/>
  <c r="AH45"/>
  <c r="AG45"/>
  <c r="AF45"/>
  <c r="AE45"/>
  <c r="AD45"/>
  <c r="AC45"/>
  <c r="AB45"/>
  <c r="AA45"/>
  <c r="Z45"/>
  <c r="Y45"/>
  <c r="X45"/>
  <c r="W45"/>
  <c r="V45"/>
  <c r="U45"/>
  <c r="T45"/>
  <c r="S45"/>
  <c r="R45"/>
  <c r="Q45"/>
  <c r="P45"/>
  <c r="O45"/>
  <c r="N45"/>
  <c r="M45"/>
  <c r="L45"/>
  <c r="K45"/>
  <c r="J45"/>
  <c r="I45"/>
  <c r="H45"/>
  <c r="G45"/>
  <c r="F45"/>
  <c r="E45"/>
  <c r="D45"/>
  <c r="AM44"/>
  <c r="AL44"/>
  <c r="AK44"/>
  <c r="AJ44"/>
  <c r="AI44"/>
  <c r="AH44"/>
  <c r="AG44"/>
  <c r="AF44"/>
  <c r="AE44"/>
  <c r="AD44"/>
  <c r="AC44"/>
  <c r="AB44"/>
  <c r="AA44"/>
  <c r="Z44"/>
  <c r="Y44"/>
  <c r="X44"/>
  <c r="W44"/>
  <c r="V44"/>
  <c r="U44"/>
  <c r="T44"/>
  <c r="S44"/>
  <c r="R44"/>
  <c r="Q44"/>
  <c r="P44"/>
  <c r="O44"/>
  <c r="N44"/>
  <c r="M44"/>
  <c r="L44"/>
  <c r="K44"/>
  <c r="J44"/>
  <c r="I44"/>
  <c r="H44"/>
  <c r="G44"/>
  <c r="F44"/>
  <c r="E44"/>
  <c r="D44"/>
  <c r="AM43"/>
  <c r="AL43"/>
  <c r="AK43"/>
  <c r="AJ43"/>
  <c r="AI43"/>
  <c r="AH43"/>
  <c r="AG43"/>
  <c r="AF43"/>
  <c r="AE43"/>
  <c r="AD43"/>
  <c r="AC43"/>
  <c r="AB43"/>
  <c r="AA43"/>
  <c r="Z43"/>
  <c r="Y43"/>
  <c r="X43"/>
  <c r="W43"/>
  <c r="V43"/>
  <c r="U43"/>
  <c r="T43"/>
  <c r="S43"/>
  <c r="R43"/>
  <c r="Q43"/>
  <c r="P43"/>
  <c r="O43"/>
  <c r="N43"/>
  <c r="M43"/>
  <c r="L43"/>
  <c r="K43"/>
  <c r="J43"/>
  <c r="I43"/>
  <c r="H43"/>
  <c r="G43"/>
  <c r="F43"/>
  <c r="E43"/>
  <c r="D43"/>
  <c r="AM42"/>
  <c r="AL42"/>
  <c r="AK42"/>
  <c r="AJ42"/>
  <c r="AI42"/>
  <c r="AH42"/>
  <c r="AG42"/>
  <c r="AF42"/>
  <c r="AE42"/>
  <c r="AD42"/>
  <c r="AC42"/>
  <c r="AB42"/>
  <c r="AA42"/>
  <c r="Z42"/>
  <c r="Y42"/>
  <c r="X42"/>
  <c r="W42"/>
  <c r="V42"/>
  <c r="U42"/>
  <c r="T42"/>
  <c r="S42"/>
  <c r="R42"/>
  <c r="Q42"/>
  <c r="P42"/>
  <c r="O42"/>
  <c r="N42"/>
  <c r="M42"/>
  <c r="L42"/>
  <c r="K42"/>
  <c r="J42"/>
  <c r="I42"/>
  <c r="H42"/>
  <c r="G42"/>
  <c r="F42"/>
  <c r="E42"/>
  <c r="D42"/>
  <c r="AM41"/>
  <c r="AL41"/>
  <c r="AK41"/>
  <c r="AJ41"/>
  <c r="AI41"/>
  <c r="AH41"/>
  <c r="AG41"/>
  <c r="AF41"/>
  <c r="AE41"/>
  <c r="AD41"/>
  <c r="AC41"/>
  <c r="AB41"/>
  <c r="AA41"/>
  <c r="Z41"/>
  <c r="Y41"/>
  <c r="X41"/>
  <c r="W41"/>
  <c r="V41"/>
  <c r="U41"/>
  <c r="T41"/>
  <c r="S41"/>
  <c r="R41"/>
  <c r="Q41"/>
  <c r="P41"/>
  <c r="O41"/>
  <c r="N41"/>
  <c r="M41"/>
  <c r="L41"/>
  <c r="K41"/>
  <c r="J41"/>
  <c r="I41"/>
  <c r="H41"/>
  <c r="G41"/>
  <c r="F41"/>
  <c r="E41"/>
  <c r="D41"/>
  <c r="AM40"/>
  <c r="AL40"/>
  <c r="AK40"/>
  <c r="AJ40"/>
  <c r="AI40"/>
  <c r="AH40"/>
  <c r="AG40"/>
  <c r="AF40"/>
  <c r="AE40"/>
  <c r="AD40"/>
  <c r="AC40"/>
  <c r="AB40"/>
  <c r="AA40"/>
  <c r="Z40"/>
  <c r="Y40"/>
  <c r="X40"/>
  <c r="W40"/>
  <c r="V40"/>
  <c r="U40"/>
  <c r="T40"/>
  <c r="S40"/>
  <c r="R40"/>
  <c r="Q40"/>
  <c r="P40"/>
  <c r="O40"/>
  <c r="N40"/>
  <c r="M40"/>
  <c r="L40"/>
  <c r="K40"/>
  <c r="J40"/>
  <c r="I40"/>
  <c r="H40"/>
  <c r="G40"/>
  <c r="F40"/>
  <c r="E40"/>
  <c r="D40"/>
  <c r="AM39"/>
  <c r="AL39"/>
  <c r="AK39"/>
  <c r="AJ39"/>
  <c r="AI39"/>
  <c r="AH39"/>
  <c r="AG39"/>
  <c r="AF39"/>
  <c r="AE39"/>
  <c r="AD39"/>
  <c r="AC39"/>
  <c r="AB39"/>
  <c r="AA39"/>
  <c r="Z39"/>
  <c r="Y39"/>
  <c r="X39"/>
  <c r="W39"/>
  <c r="V39"/>
  <c r="U39"/>
  <c r="T39"/>
  <c r="S39"/>
  <c r="R39"/>
  <c r="Q39"/>
  <c r="P39"/>
  <c r="O39"/>
  <c r="N39"/>
  <c r="M39"/>
  <c r="L39"/>
  <c r="K39"/>
  <c r="J39"/>
  <c r="I39"/>
  <c r="H39"/>
  <c r="G39"/>
  <c r="F39"/>
  <c r="E39"/>
  <c r="D39"/>
  <c r="AM38"/>
  <c r="AL38"/>
  <c r="AK38"/>
  <c r="AJ38"/>
  <c r="AI38"/>
  <c r="AH38"/>
  <c r="AG38"/>
  <c r="AF38"/>
  <c r="AE38"/>
  <c r="AD38"/>
  <c r="AC38"/>
  <c r="AB38"/>
  <c r="AA38"/>
  <c r="Z38"/>
  <c r="Y38"/>
  <c r="X38"/>
  <c r="W38"/>
  <c r="V38"/>
  <c r="U38"/>
  <c r="T38"/>
  <c r="S38"/>
  <c r="R38"/>
  <c r="Q38"/>
  <c r="P38"/>
  <c r="O38"/>
  <c r="N38"/>
  <c r="M38"/>
  <c r="L38"/>
  <c r="K38"/>
  <c r="J38"/>
  <c r="I38"/>
  <c r="H38"/>
  <c r="G38"/>
  <c r="F38"/>
  <c r="E38"/>
  <c r="D38"/>
  <c r="AM37"/>
  <c r="AL37"/>
  <c r="AK37"/>
  <c r="AJ37"/>
  <c r="AI37"/>
  <c r="AH37"/>
  <c r="AG37"/>
  <c r="AF37"/>
  <c r="AE37"/>
  <c r="AD37"/>
  <c r="AC37"/>
  <c r="AB37"/>
  <c r="AA37"/>
  <c r="Z37"/>
  <c r="Y37"/>
  <c r="X37"/>
  <c r="W37"/>
  <c r="V37"/>
  <c r="U37"/>
  <c r="T37"/>
  <c r="S37"/>
  <c r="R37"/>
  <c r="Q37"/>
  <c r="P37"/>
  <c r="O37"/>
  <c r="N37"/>
  <c r="M37"/>
  <c r="L37"/>
  <c r="K37"/>
  <c r="J37"/>
  <c r="I37"/>
  <c r="H37"/>
  <c r="G37"/>
  <c r="F37"/>
  <c r="E37"/>
  <c r="D37"/>
  <c r="AM36"/>
  <c r="AL36"/>
  <c r="AK36"/>
  <c r="AJ36"/>
  <c r="AI36"/>
  <c r="AH36"/>
  <c r="AG36"/>
  <c r="AF36"/>
  <c r="AE36"/>
  <c r="AD36"/>
  <c r="AC36"/>
  <c r="AB36"/>
  <c r="AA36"/>
  <c r="Z36"/>
  <c r="Y36"/>
  <c r="X36"/>
  <c r="W36"/>
  <c r="V36"/>
  <c r="U36"/>
  <c r="T36"/>
  <c r="S36"/>
  <c r="R36"/>
  <c r="Q36"/>
  <c r="P36"/>
  <c r="O36"/>
  <c r="N36"/>
  <c r="M36"/>
  <c r="L36"/>
  <c r="K36"/>
  <c r="J36"/>
  <c r="I36"/>
  <c r="H36"/>
  <c r="G36"/>
  <c r="F36"/>
  <c r="E36"/>
  <c r="D36"/>
  <c r="AM35"/>
  <c r="AL35"/>
  <c r="AK35"/>
  <c r="AJ35"/>
  <c r="AI35"/>
  <c r="AH35"/>
  <c r="AG35"/>
  <c r="AF35"/>
  <c r="AE35"/>
  <c r="AD35"/>
  <c r="AC35"/>
  <c r="AB35"/>
  <c r="AA35"/>
  <c r="Z35"/>
  <c r="Y35"/>
  <c r="X35"/>
  <c r="W35"/>
  <c r="V35"/>
  <c r="U35"/>
  <c r="T35"/>
  <c r="S35"/>
  <c r="R35"/>
  <c r="Q35"/>
  <c r="P35"/>
  <c r="O35"/>
  <c r="N35"/>
  <c r="M35"/>
  <c r="L35"/>
  <c r="K35"/>
  <c r="J35"/>
  <c r="I35"/>
  <c r="H35"/>
  <c r="G35"/>
  <c r="F35"/>
  <c r="E35"/>
  <c r="D35"/>
  <c r="AM33"/>
  <c r="AL33"/>
  <c r="AK33"/>
  <c r="AJ33"/>
  <c r="AI33"/>
  <c r="AH33"/>
  <c r="AG33"/>
  <c r="AF33"/>
  <c r="AE33"/>
  <c r="AD33"/>
  <c r="AC33"/>
  <c r="AB33"/>
  <c r="AA33"/>
  <c r="Z33"/>
  <c r="Y33"/>
  <c r="X33"/>
  <c r="W33"/>
  <c r="V33"/>
  <c r="U33"/>
  <c r="T33"/>
  <c r="S33"/>
  <c r="R33"/>
  <c r="Q33"/>
  <c r="P33"/>
  <c r="O33"/>
  <c r="N33"/>
  <c r="M33"/>
  <c r="L33"/>
  <c r="K33"/>
  <c r="J33"/>
  <c r="I33"/>
  <c r="H33"/>
  <c r="G33"/>
  <c r="F33"/>
  <c r="E33"/>
  <c r="D33"/>
  <c r="AM32"/>
  <c r="AL32"/>
  <c r="AK32"/>
  <c r="AJ32"/>
  <c r="AI32"/>
  <c r="AH32"/>
  <c r="AG32"/>
  <c r="AF32"/>
  <c r="AE32"/>
  <c r="AD32"/>
  <c r="AC32"/>
  <c r="AB32"/>
  <c r="AA32"/>
  <c r="Z32"/>
  <c r="Y32"/>
  <c r="X32"/>
  <c r="W32"/>
  <c r="V32"/>
  <c r="U32"/>
  <c r="T32"/>
  <c r="S32"/>
  <c r="R32"/>
  <c r="Q32"/>
  <c r="P32"/>
  <c r="O32"/>
  <c r="N32"/>
  <c r="M32"/>
  <c r="L32"/>
  <c r="K32"/>
  <c r="J32"/>
  <c r="I32"/>
  <c r="H32"/>
  <c r="G32"/>
  <c r="F32"/>
  <c r="E32"/>
  <c r="D32"/>
  <c r="AM31"/>
  <c r="AL31"/>
  <c r="AK31"/>
  <c r="AJ31"/>
  <c r="AI31"/>
  <c r="AH31"/>
  <c r="AG31"/>
  <c r="AF31"/>
  <c r="AE31"/>
  <c r="AD31"/>
  <c r="AC31"/>
  <c r="AB31"/>
  <c r="AA31"/>
  <c r="Z31"/>
  <c r="Y31"/>
  <c r="X31"/>
  <c r="W31"/>
  <c r="V31"/>
  <c r="U31"/>
  <c r="T31"/>
  <c r="S31"/>
  <c r="R31"/>
  <c r="Q31"/>
  <c r="P31"/>
  <c r="O31"/>
  <c r="N31"/>
  <c r="M31"/>
  <c r="L31"/>
  <c r="K31"/>
  <c r="J31"/>
  <c r="I31"/>
  <c r="H31"/>
  <c r="G31"/>
  <c r="F31"/>
  <c r="E31"/>
  <c r="D31"/>
  <c r="AM30"/>
  <c r="AL30"/>
  <c r="AK30"/>
  <c r="AJ30"/>
  <c r="AI30"/>
  <c r="AH30"/>
  <c r="AG30"/>
  <c r="AF30"/>
  <c r="AE30"/>
  <c r="AD30"/>
  <c r="AC30"/>
  <c r="AB30"/>
  <c r="AA30"/>
  <c r="Z30"/>
  <c r="Y30"/>
  <c r="X30"/>
  <c r="W30"/>
  <c r="V30"/>
  <c r="U30"/>
  <c r="T30"/>
  <c r="S30"/>
  <c r="R30"/>
  <c r="Q30"/>
  <c r="P30"/>
  <c r="O30"/>
  <c r="N30"/>
  <c r="M30"/>
  <c r="L30"/>
  <c r="K30"/>
  <c r="J30"/>
  <c r="I30"/>
  <c r="H30"/>
  <c r="G30"/>
  <c r="F30"/>
  <c r="E30"/>
  <c r="D30"/>
  <c r="AM29"/>
  <c r="AL29"/>
  <c r="AK29"/>
  <c r="AJ29"/>
  <c r="AI29"/>
  <c r="AH29"/>
  <c r="AG29"/>
  <c r="AF29"/>
  <c r="AE29"/>
  <c r="AD29"/>
  <c r="AC29"/>
  <c r="AB29"/>
  <c r="AA29"/>
  <c r="Z29"/>
  <c r="Y29"/>
  <c r="X29"/>
  <c r="W29"/>
  <c r="V29"/>
  <c r="U29"/>
  <c r="T29"/>
  <c r="S29"/>
  <c r="R29"/>
  <c r="Q29"/>
  <c r="P29"/>
  <c r="O29"/>
  <c r="N29"/>
  <c r="M29"/>
  <c r="L29"/>
  <c r="K29"/>
  <c r="J29"/>
  <c r="I29"/>
  <c r="H29"/>
  <c r="G29"/>
  <c r="F29"/>
  <c r="E29"/>
  <c r="D29"/>
  <c r="AM28"/>
  <c r="AL28"/>
  <c r="AK28"/>
  <c r="AJ28"/>
  <c r="AI28"/>
  <c r="AH28"/>
  <c r="AG28"/>
  <c r="AF28"/>
  <c r="AE28"/>
  <c r="AD28"/>
  <c r="AC28"/>
  <c r="AB28"/>
  <c r="AA28"/>
  <c r="Z28"/>
  <c r="Y28"/>
  <c r="X28"/>
  <c r="W28"/>
  <c r="V28"/>
  <c r="U28"/>
  <c r="T28"/>
  <c r="S28"/>
  <c r="R28"/>
  <c r="Q28"/>
  <c r="P28"/>
  <c r="O28"/>
  <c r="N28"/>
  <c r="M28"/>
  <c r="L28"/>
  <c r="K28"/>
  <c r="J28"/>
  <c r="I28"/>
  <c r="H28"/>
  <c r="G28"/>
  <c r="F28"/>
  <c r="E28"/>
  <c r="D28"/>
  <c r="AM27"/>
  <c r="AL27"/>
  <c r="AK27"/>
  <c r="AJ27"/>
  <c r="AI27"/>
  <c r="AH27"/>
  <c r="AG27"/>
  <c r="AF27"/>
  <c r="AE27"/>
  <c r="AD27"/>
  <c r="AC27"/>
  <c r="AB27"/>
  <c r="AA27"/>
  <c r="Z27"/>
  <c r="Y27"/>
  <c r="X27"/>
  <c r="W27"/>
  <c r="V27"/>
  <c r="U27"/>
  <c r="T27"/>
  <c r="S27"/>
  <c r="R27"/>
  <c r="Q27"/>
  <c r="P27"/>
  <c r="O27"/>
  <c r="N27"/>
  <c r="M27"/>
  <c r="L27"/>
  <c r="K27"/>
  <c r="J27"/>
  <c r="I27"/>
  <c r="H27"/>
  <c r="G27"/>
  <c r="F27"/>
  <c r="E27"/>
  <c r="D27"/>
  <c r="AM25"/>
  <c r="AL25"/>
  <c r="AK25"/>
  <c r="AJ25"/>
  <c r="AI25"/>
  <c r="AH25"/>
  <c r="AG25"/>
  <c r="AF25"/>
  <c r="AE25"/>
  <c r="AD25"/>
  <c r="AC25"/>
  <c r="AB25"/>
  <c r="AA25"/>
  <c r="Z25"/>
  <c r="Y25"/>
  <c r="X25"/>
  <c r="W25"/>
  <c r="V25"/>
  <c r="U25"/>
  <c r="T25"/>
  <c r="S25"/>
  <c r="R25"/>
  <c r="Q25"/>
  <c r="P25"/>
  <c r="O25"/>
  <c r="N25"/>
  <c r="M25"/>
  <c r="L25"/>
  <c r="K25"/>
  <c r="J25"/>
  <c r="I25"/>
  <c r="H25"/>
  <c r="G25"/>
  <c r="F25"/>
  <c r="E25"/>
  <c r="D25"/>
  <c r="AM24"/>
  <c r="AL24"/>
  <c r="AK24"/>
  <c r="AJ24"/>
  <c r="AI24"/>
  <c r="AH24"/>
  <c r="AG24"/>
  <c r="AF24"/>
  <c r="AE24"/>
  <c r="AD24"/>
  <c r="AC24"/>
  <c r="AB24"/>
  <c r="AA24"/>
  <c r="Z24"/>
  <c r="Y24"/>
  <c r="X24"/>
  <c r="W24"/>
  <c r="V24"/>
  <c r="U24"/>
  <c r="T24"/>
  <c r="S24"/>
  <c r="R24"/>
  <c r="Q24"/>
  <c r="P24"/>
  <c r="O24"/>
  <c r="N24"/>
  <c r="M24"/>
  <c r="L24"/>
  <c r="K24"/>
  <c r="J24"/>
  <c r="I24"/>
  <c r="H24"/>
  <c r="G24"/>
  <c r="F24"/>
  <c r="E24"/>
  <c r="D24"/>
  <c r="AM23"/>
  <c r="AL23"/>
  <c r="AK23"/>
  <c r="AJ23"/>
  <c r="AI23"/>
  <c r="AH23"/>
  <c r="AG23"/>
  <c r="AF23"/>
  <c r="AE23"/>
  <c r="AD23"/>
  <c r="AC23"/>
  <c r="AB23"/>
  <c r="AA23"/>
  <c r="Z23"/>
  <c r="Y23"/>
  <c r="X23"/>
  <c r="W23"/>
  <c r="V23"/>
  <c r="U23"/>
  <c r="T23"/>
  <c r="S23"/>
  <c r="R23"/>
  <c r="Q23"/>
  <c r="P23"/>
  <c r="O23"/>
  <c r="N23"/>
  <c r="M23"/>
  <c r="L23"/>
  <c r="K23"/>
  <c r="J23"/>
  <c r="I23"/>
  <c r="H23"/>
  <c r="G23"/>
  <c r="F23"/>
  <c r="E23"/>
  <c r="D23"/>
  <c r="AM22"/>
  <c r="AL22"/>
  <c r="AK22"/>
  <c r="AJ22"/>
  <c r="AI22"/>
  <c r="AH22"/>
  <c r="AG22"/>
  <c r="AF22"/>
  <c r="AE22"/>
  <c r="AD22"/>
  <c r="AC22"/>
  <c r="AB22"/>
  <c r="AA22"/>
  <c r="Z22"/>
  <c r="Y22"/>
  <c r="X22"/>
  <c r="W22"/>
  <c r="V22"/>
  <c r="U22"/>
  <c r="T22"/>
  <c r="S22"/>
  <c r="R22"/>
  <c r="Q22"/>
  <c r="P22"/>
  <c r="O22"/>
  <c r="N22"/>
  <c r="M22"/>
  <c r="L22"/>
  <c r="K22"/>
  <c r="J22"/>
  <c r="I22"/>
  <c r="H22"/>
  <c r="G22"/>
  <c r="F22"/>
  <c r="E22"/>
  <c r="D22"/>
  <c r="AM21"/>
  <c r="AL21"/>
  <c r="AK21"/>
  <c r="AJ21"/>
  <c r="AI21"/>
  <c r="AH21"/>
  <c r="AG21"/>
  <c r="AF21"/>
  <c r="AE21"/>
  <c r="AD21"/>
  <c r="AC21"/>
  <c r="AB21"/>
  <c r="AA21"/>
  <c r="Z21"/>
  <c r="Y21"/>
  <c r="X21"/>
  <c r="W21"/>
  <c r="V21"/>
  <c r="U21"/>
  <c r="T21"/>
  <c r="S21"/>
  <c r="R21"/>
  <c r="Q21"/>
  <c r="P21"/>
  <c r="O21"/>
  <c r="N21"/>
  <c r="M21"/>
  <c r="L21"/>
  <c r="K21"/>
  <c r="J21"/>
  <c r="I21"/>
  <c r="H21"/>
  <c r="G21"/>
  <c r="F21"/>
  <c r="E21"/>
  <c r="D21"/>
  <c r="AM20"/>
  <c r="AL20"/>
  <c r="AK20"/>
  <c r="AJ20"/>
  <c r="AI20"/>
  <c r="AH20"/>
  <c r="AG20"/>
  <c r="AF20"/>
  <c r="AE20"/>
  <c r="AD20"/>
  <c r="AC20"/>
  <c r="AB20"/>
  <c r="AA20"/>
  <c r="Z20"/>
  <c r="Y20"/>
  <c r="X20"/>
  <c r="W20"/>
  <c r="V20"/>
  <c r="U20"/>
  <c r="T20"/>
  <c r="S20"/>
  <c r="R20"/>
  <c r="Q20"/>
  <c r="P20"/>
  <c r="O20"/>
  <c r="N20"/>
  <c r="M20"/>
  <c r="L20"/>
  <c r="K20"/>
  <c r="J20"/>
  <c r="I20"/>
  <c r="H20"/>
  <c r="G20"/>
  <c r="F20"/>
  <c r="E20"/>
  <c r="D20"/>
  <c r="AM19"/>
  <c r="AL19"/>
  <c r="AK19"/>
  <c r="AJ19"/>
  <c r="AI19"/>
  <c r="AH19"/>
  <c r="AG19"/>
  <c r="AF19"/>
  <c r="AE19"/>
  <c r="AD19"/>
  <c r="AC19"/>
  <c r="AB19"/>
  <c r="AA19"/>
  <c r="Z19"/>
  <c r="Y19"/>
  <c r="X19"/>
  <c r="W19"/>
  <c r="V19"/>
  <c r="U19"/>
  <c r="T19"/>
  <c r="S19"/>
  <c r="R19"/>
  <c r="Q19"/>
  <c r="P19"/>
  <c r="O19"/>
  <c r="N19"/>
  <c r="M19"/>
  <c r="L19"/>
  <c r="K19"/>
  <c r="J19"/>
  <c r="I19"/>
  <c r="H19"/>
  <c r="G19"/>
  <c r="F19"/>
  <c r="E19"/>
  <c r="D19"/>
  <c r="AM18"/>
  <c r="AL18"/>
  <c r="AK18"/>
  <c r="AJ18"/>
  <c r="AI18"/>
  <c r="AH18"/>
  <c r="AG18"/>
  <c r="AF18"/>
  <c r="AE18"/>
  <c r="AD18"/>
  <c r="AC18"/>
  <c r="AB18"/>
  <c r="AA18"/>
  <c r="Z18"/>
  <c r="Y18"/>
  <c r="X18"/>
  <c r="W18"/>
  <c r="V18"/>
  <c r="U18"/>
  <c r="T18"/>
  <c r="S18"/>
  <c r="R18"/>
  <c r="Q18"/>
  <c r="P18"/>
  <c r="O18"/>
  <c r="N18"/>
  <c r="M18"/>
  <c r="L18"/>
  <c r="K18"/>
  <c r="J18"/>
  <c r="I18"/>
  <c r="H18"/>
  <c r="G18"/>
  <c r="F18"/>
  <c r="E18"/>
  <c r="D18"/>
  <c r="AM17"/>
  <c r="AL17"/>
  <c r="AK17"/>
  <c r="AJ17"/>
  <c r="AI17"/>
  <c r="AH17"/>
  <c r="AG17"/>
  <c r="AF17"/>
  <c r="AE17"/>
  <c r="AD17"/>
  <c r="AC17"/>
  <c r="AB17"/>
  <c r="AA17"/>
  <c r="Z17"/>
  <c r="Y17"/>
  <c r="X17"/>
  <c r="W17"/>
  <c r="V17"/>
  <c r="U17"/>
  <c r="T17"/>
  <c r="S17"/>
  <c r="R17"/>
  <c r="Q17"/>
  <c r="P17"/>
  <c r="O17"/>
  <c r="N17"/>
  <c r="M17"/>
  <c r="L17"/>
  <c r="K17"/>
  <c r="J17"/>
  <c r="I17"/>
  <c r="H17"/>
  <c r="G17"/>
  <c r="F17"/>
  <c r="E17"/>
  <c r="D17"/>
  <c r="AM16"/>
  <c r="AL16"/>
  <c r="AK16"/>
  <c r="AJ16"/>
  <c r="AI16"/>
  <c r="AH16"/>
  <c r="AG16"/>
  <c r="AF16"/>
  <c r="AE16"/>
  <c r="AD16"/>
  <c r="AC16"/>
  <c r="AB16"/>
  <c r="AA16"/>
  <c r="Z16"/>
  <c r="Y16"/>
  <c r="X16"/>
  <c r="W16"/>
  <c r="V16"/>
  <c r="U16"/>
  <c r="T16"/>
  <c r="S16"/>
  <c r="R16"/>
  <c r="Q16"/>
  <c r="P16"/>
  <c r="O16"/>
  <c r="N16"/>
  <c r="M16"/>
  <c r="L16"/>
  <c r="K16"/>
  <c r="J16"/>
  <c r="I16"/>
  <c r="H16"/>
  <c r="G16"/>
  <c r="F16"/>
  <c r="E16"/>
  <c r="D16"/>
  <c r="AM15"/>
  <c r="AL15"/>
  <c r="AK15"/>
  <c r="AJ15"/>
  <c r="AI15"/>
  <c r="AH15"/>
  <c r="AG15"/>
  <c r="AF15"/>
  <c r="AE15"/>
  <c r="AD15"/>
  <c r="AC15"/>
  <c r="AB15"/>
  <c r="AA15"/>
  <c r="Z15"/>
  <c r="Y15"/>
  <c r="X15"/>
  <c r="W15"/>
  <c r="V15"/>
  <c r="U15"/>
  <c r="T15"/>
  <c r="S15"/>
  <c r="R15"/>
  <c r="Q15"/>
  <c r="P15"/>
  <c r="O15"/>
  <c r="N15"/>
  <c r="M15"/>
  <c r="L15"/>
  <c r="K15"/>
  <c r="J15"/>
  <c r="I15"/>
  <c r="H15"/>
  <c r="G15"/>
  <c r="F15"/>
  <c r="E15"/>
  <c r="D15"/>
  <c r="AM13"/>
  <c r="AL13"/>
  <c r="AK13"/>
  <c r="AJ13"/>
  <c r="AI13"/>
  <c r="AH13"/>
  <c r="AG13"/>
  <c r="AF13"/>
  <c r="AE13"/>
  <c r="AD13"/>
  <c r="AC13"/>
  <c r="AB13"/>
  <c r="AA13"/>
  <c r="Z13"/>
  <c r="Y13"/>
  <c r="X13"/>
  <c r="W13"/>
  <c r="V13"/>
  <c r="U13"/>
  <c r="T13"/>
  <c r="S13"/>
  <c r="R13"/>
  <c r="Q13"/>
  <c r="P13"/>
  <c r="O13"/>
  <c r="N13"/>
  <c r="M13"/>
  <c r="L13"/>
  <c r="K13"/>
  <c r="J13"/>
  <c r="I13"/>
  <c r="H13"/>
  <c r="G13"/>
  <c r="F13"/>
  <c r="E13"/>
  <c r="D13"/>
  <c r="AM12"/>
  <c r="AL12"/>
  <c r="AK12"/>
  <c r="AJ12"/>
  <c r="AI12"/>
  <c r="AH12"/>
  <c r="AG12"/>
  <c r="AF12"/>
  <c r="AE12"/>
  <c r="AD12"/>
  <c r="AC12"/>
  <c r="AB12"/>
  <c r="AA12"/>
  <c r="Z12"/>
  <c r="Y12"/>
  <c r="X12"/>
  <c r="W12"/>
  <c r="V12"/>
  <c r="U12"/>
  <c r="T12"/>
  <c r="S12"/>
  <c r="R12"/>
  <c r="Q12"/>
  <c r="P12"/>
  <c r="O12"/>
  <c r="N12"/>
  <c r="M12"/>
  <c r="L12"/>
  <c r="K12"/>
  <c r="J12"/>
  <c r="I12"/>
  <c r="H12"/>
  <c r="G12"/>
  <c r="F12"/>
  <c r="E12"/>
  <c r="D12"/>
  <c r="AM11"/>
  <c r="AL11"/>
  <c r="AK11"/>
  <c r="AJ11"/>
  <c r="AI11"/>
  <c r="AH11"/>
  <c r="AG11"/>
  <c r="AF11"/>
  <c r="AE11"/>
  <c r="AD11"/>
  <c r="AC11"/>
  <c r="AB11"/>
  <c r="AA11"/>
  <c r="Z11"/>
  <c r="Y11"/>
  <c r="X11"/>
  <c r="W11"/>
  <c r="V11"/>
  <c r="U11"/>
  <c r="T11"/>
  <c r="S11"/>
  <c r="R11"/>
  <c r="Q11"/>
  <c r="P11"/>
  <c r="O11"/>
  <c r="N11"/>
  <c r="M11"/>
  <c r="L11"/>
  <c r="K11"/>
  <c r="J11"/>
  <c r="I11"/>
  <c r="H11"/>
  <c r="G11"/>
  <c r="F11"/>
  <c r="E11"/>
  <c r="D11"/>
  <c r="AM10"/>
  <c r="AL10"/>
  <c r="AK10"/>
  <c r="AJ10"/>
  <c r="AI10"/>
  <c r="AH10"/>
  <c r="AG10"/>
  <c r="AF10"/>
  <c r="AE10"/>
  <c r="AD10"/>
  <c r="AC10"/>
  <c r="AB10"/>
  <c r="AA10"/>
  <c r="Z10"/>
  <c r="Y10"/>
  <c r="X10"/>
  <c r="W10"/>
  <c r="V10"/>
  <c r="U10"/>
  <c r="T10"/>
  <c r="S10"/>
  <c r="R10"/>
  <c r="Q10"/>
  <c r="P10"/>
  <c r="O10"/>
  <c r="N10"/>
  <c r="M10"/>
  <c r="L10"/>
  <c r="K10"/>
  <c r="J10"/>
  <c r="I10"/>
  <c r="H10"/>
  <c r="G10"/>
  <c r="F10"/>
  <c r="E10"/>
  <c r="D10"/>
  <c r="AM9"/>
  <c r="AL9"/>
  <c r="AK9"/>
  <c r="AJ9"/>
  <c r="AI9"/>
  <c r="AH9"/>
  <c r="AG9"/>
  <c r="AF9"/>
  <c r="AE9"/>
  <c r="AD9"/>
  <c r="AC9"/>
  <c r="AB9"/>
  <c r="AA9"/>
  <c r="Z9"/>
  <c r="Y9"/>
  <c r="X9"/>
  <c r="W9"/>
  <c r="V9"/>
  <c r="U9"/>
  <c r="T9"/>
  <c r="S9"/>
  <c r="R9"/>
  <c r="Q9"/>
  <c r="P9"/>
  <c r="O9"/>
  <c r="N9"/>
  <c r="M9"/>
  <c r="L9"/>
  <c r="K9"/>
  <c r="J9"/>
  <c r="I9"/>
  <c r="H9"/>
  <c r="G9"/>
  <c r="F9"/>
  <c r="E9"/>
  <c r="D9"/>
  <c r="AM8"/>
  <c r="AL8"/>
  <c r="AK8"/>
  <c r="AJ8"/>
  <c r="AI8"/>
  <c r="AH8"/>
  <c r="AG8"/>
  <c r="AF8"/>
  <c r="AE8"/>
  <c r="AD8"/>
  <c r="AC8"/>
  <c r="AB8"/>
  <c r="AA8"/>
  <c r="Z8"/>
  <c r="Y8"/>
  <c r="X8"/>
  <c r="W8"/>
  <c r="V8"/>
  <c r="U8"/>
  <c r="T8"/>
  <c r="S8"/>
  <c r="R8"/>
  <c r="Q8"/>
  <c r="P8"/>
  <c r="O8"/>
  <c r="N8"/>
  <c r="M8"/>
  <c r="L8"/>
  <c r="K8"/>
  <c r="J8"/>
  <c r="I8"/>
  <c r="H8"/>
  <c r="G8"/>
  <c r="F8"/>
  <c r="E8"/>
  <c r="D8"/>
  <c r="AM7"/>
  <c r="AL7"/>
  <c r="AK7"/>
  <c r="AJ7"/>
  <c r="AI7"/>
  <c r="AH7"/>
  <c r="AG7"/>
  <c r="AF7"/>
  <c r="AE7"/>
  <c r="AD7"/>
  <c r="AC7"/>
  <c r="AB7"/>
  <c r="AA7"/>
  <c r="Z7"/>
  <c r="Y7"/>
  <c r="X7"/>
  <c r="W7"/>
  <c r="V7"/>
  <c r="U7"/>
  <c r="T7"/>
  <c r="S7"/>
  <c r="R7"/>
  <c r="Q7"/>
  <c r="P7"/>
  <c r="O7"/>
  <c r="N7"/>
  <c r="M7"/>
  <c r="L7"/>
  <c r="K7"/>
  <c r="J7"/>
  <c r="I7"/>
  <c r="H7"/>
  <c r="G7"/>
  <c r="F7"/>
  <c r="E7"/>
  <c r="D7"/>
  <c r="AM6"/>
  <c r="AL6"/>
  <c r="AK6"/>
  <c r="AJ6"/>
  <c r="AI6"/>
  <c r="AH6"/>
  <c r="AG6"/>
  <c r="AF6"/>
  <c r="AE6"/>
  <c r="AD6"/>
  <c r="AC6"/>
  <c r="AB6"/>
  <c r="AA6"/>
  <c r="Z6"/>
  <c r="Y6"/>
  <c r="X6"/>
  <c r="W6"/>
  <c r="V6"/>
  <c r="U6"/>
  <c r="T6"/>
  <c r="S6"/>
  <c r="R6"/>
  <c r="Q6"/>
  <c r="P6"/>
  <c r="O6"/>
  <c r="N6"/>
  <c r="M6"/>
  <c r="L6"/>
  <c r="K6"/>
  <c r="J6"/>
  <c r="I6"/>
  <c r="H6"/>
  <c r="G6"/>
  <c r="F6"/>
  <c r="E6"/>
  <c r="D6"/>
  <c r="Z53" i="6"/>
  <c r="G51"/>
  <c r="M51" s="1"/>
  <c r="T50"/>
  <c r="G47"/>
  <c r="M47" s="1"/>
  <c r="G40"/>
  <c r="K40"/>
  <c r="V38"/>
  <c r="U38"/>
  <c r="V37"/>
  <c r="U37"/>
  <c r="G33"/>
  <c r="K33"/>
  <c r="V31"/>
  <c r="U31"/>
  <c r="V30"/>
  <c r="U30"/>
  <c r="V24"/>
  <c r="V23"/>
  <c r="U23"/>
  <c r="K17"/>
  <c r="M17" s="1"/>
  <c r="G17"/>
  <c r="U8"/>
  <c r="M40" l="1"/>
  <c r="M33"/>
  <c r="D53" l="1"/>
  <c r="T53"/>
</calcChain>
</file>

<file path=xl/sharedStrings.xml><?xml version="1.0" encoding="utf-8"?>
<sst xmlns="http://schemas.openxmlformats.org/spreadsheetml/2006/main" count="2481" uniqueCount="942">
  <si>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</si>
  <si>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</si>
  <si>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</si>
  <si>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ООО «ЭНЕРГОПРАЙС»</t>
  </si>
  <si>
    <t>АО Завод Пластмасс</t>
  </si>
  <si>
    <t>ММУП ЖКХ пос. Новогорный</t>
  </si>
  <si>
    <t>ММПКХ</t>
  </si>
  <si>
    <t>МУП ЖКХ с. Коелга</t>
  </si>
  <si>
    <t>ИП Валиев Вагиз Ахунзянович</t>
  </si>
  <si>
    <t>ООО «БАШГИДРО»</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</si>
  <si>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</si>
  <si>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</si>
  <si>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</si>
  <si>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</si>
  <si>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</si>
  <si>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</si>
  <si>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</si>
  <si>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</si>
  <si>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</si>
  <si>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50 - 250 мм</t>
  </si>
  <si>
    <t>251-400 мм</t>
  </si>
  <si>
    <t>Налог на прибыль:</t>
  </si>
  <si>
    <t>2</t>
  </si>
  <si>
    <t>2.1.1</t>
  </si>
  <si>
    <t>3</t>
  </si>
  <si>
    <t>Подключаемая тепловая нагрузка более 0,1 Гкал/ч и не превышает 1,5 Гкал/ч</t>
  </si>
  <si>
    <t>Налог на прибыль</t>
  </si>
  <si>
    <t>1</t>
  </si>
  <si>
    <t>4</t>
  </si>
  <si>
    <t>13,23</t>
  </si>
  <si>
    <t>15,61</t>
  </si>
  <si>
    <t xml:space="preserve"> Размер платы за подключение - 550 рублей (с учетом НДС)</t>
  </si>
  <si>
    <t>Подключаемая тепловая нагрузка не превышает 0,1 Гкал/час</t>
  </si>
  <si>
    <t>Надземная (наземная) прокладка</t>
  </si>
  <si>
    <t>2.2.1.1</t>
  </si>
  <si>
    <t>бесканальная прокладка</t>
  </si>
  <si>
    <t>2.2.2.1</t>
  </si>
  <si>
    <t>2.2.1</t>
  </si>
  <si>
    <t>2.2.2</t>
  </si>
  <si>
    <t>2.2.1.2</t>
  </si>
  <si>
    <t>2.2.2.2</t>
  </si>
  <si>
    <t>2.1.2</t>
  </si>
  <si>
    <t>-</t>
  </si>
  <si>
    <t>551-700 мм</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</si>
  <si>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</si>
  <si>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</si>
  <si>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</si>
  <si>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</si>
  <si>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Подключаемый объект расположен на территории Челябинской области (за исключением Копейского городского округа)</t>
  </si>
  <si>
    <t>Подключаемая тепловая нагрузка превышает 1,5 Гкал/ч при наличии технической возможности</t>
  </si>
  <si>
    <t>П1</t>
  </si>
  <si>
    <t>ТП</t>
  </si>
  <si>
    <t>Наименование сетевой организаци:</t>
  </si>
  <si>
    <t>способ прокладки трубопровода:</t>
  </si>
  <si>
    <t>наименование</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</si>
  <si>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</si>
  <si>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</si>
  <si>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</si>
  <si>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</si>
  <si>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</si>
  <si>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</si>
  <si>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</si>
  <si>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</si>
  <si>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</si>
  <si>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</si>
  <si>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</si>
  <si>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</si>
  <si>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</si>
  <si>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</si>
  <si>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</si>
  <si>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тыс.руб. (без НДС)</t>
  </si>
  <si>
    <t>Стоимость мероприятий по подключению:</t>
  </si>
  <si>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</si>
  <si>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</si>
  <si>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</si>
  <si>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</si>
  <si>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</si>
  <si>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</si>
  <si>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</si>
  <si>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</si>
  <si>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</si>
  <si>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</si>
  <si>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r>
      <t>Ставка тарифа (П</t>
    </r>
    <r>
      <rPr>
        <sz val="10"/>
        <color theme="1"/>
        <rFont val="Times New Roman"/>
        <family val="1"/>
        <charset val="204"/>
      </rPr>
      <t>1</t>
    </r>
    <r>
      <rPr>
        <sz val="14"/>
        <color theme="1"/>
        <rFont val="Times New Roman"/>
        <family val="1"/>
        <charset val="204"/>
      </rPr>
      <t>):</t>
    </r>
  </si>
  <si>
    <t>Постановление МТРиЭ от 19.12.2017г. №67/11</t>
  </si>
  <si>
    <t>701 мм и выше</t>
  </si>
  <si>
    <t>Постановление МТРиЭ от 19.12.2017 г. № 67/12</t>
  </si>
  <si>
    <t>Постановление МТРиЭ от 19.12.2017г. № 67/10</t>
  </si>
  <si>
    <t>Постановление МТРиЭ от 19.12.2017 г. № 67/10</t>
  </si>
  <si>
    <t>Постановление МТРиЭ от 19.12.2017 г. № 67/9</t>
  </si>
  <si>
    <t>13,72</t>
  </si>
  <si>
    <t>16,19</t>
  </si>
  <si>
    <t>607,58</t>
  </si>
  <si>
    <t>234,81</t>
  </si>
  <si>
    <t>615,57</t>
  </si>
  <si>
    <t>81,72</t>
  </si>
  <si>
    <t>4580,43</t>
  </si>
  <si>
    <t>277,08</t>
  </si>
  <si>
    <t>826,27</t>
  </si>
  <si>
    <t>2.1</t>
  </si>
  <si>
    <t>ООО Агрокомплекс "Чурилово"</t>
  </si>
  <si>
    <t>ООО "Оптсинтез"</t>
  </si>
  <si>
    <t>ООО Энерго Сетевая Компания</t>
  </si>
  <si>
    <t>ООО "ЭНГЕКО-Сервис"</t>
  </si>
  <si>
    <t>МУП Дворец спорта "Юность"</t>
  </si>
  <si>
    <t>ООО "Алмаз"</t>
  </si>
  <si>
    <t>ООО "НПП "ТехМикс"</t>
  </si>
  <si>
    <t>ООО "Златсеть"</t>
  </si>
  <si>
    <t>МУП "Карабашское коммунальное предприятие"</t>
  </si>
  <si>
    <t>ООО "Энергостандарт"</t>
  </si>
  <si>
    <t>ООО "Тургеневский"</t>
  </si>
  <si>
    <t>ООО "Служба заказчика"</t>
  </si>
  <si>
    <t>МКП "Энергетик"</t>
  </si>
  <si>
    <t>Троицкая ГРЭС филиал ПАО "ОГК-2"</t>
  </si>
  <si>
    <t>АО "Интер РАО - Электрогенерация"</t>
  </si>
  <si>
    <t>ООО "Источники тепла"</t>
  </si>
  <si>
    <t>ООО "Вектор"</t>
  </si>
  <si>
    <t>МУП "Теплосервис"</t>
  </si>
  <si>
    <t>ООО "ЖЭК"</t>
  </si>
  <si>
    <t>ООО ТГК "Восход"</t>
  </si>
  <si>
    <t>ООО УК "АККТиВ"</t>
  </si>
  <si>
    <t>ООО "Альянс"</t>
  </si>
  <si>
    <r>
      <t xml:space="preserve">Подземная прокладка </t>
    </r>
    <r>
      <rPr>
        <b/>
        <sz val="11"/>
        <rFont val="Times New Roman"/>
        <family val="1"/>
        <charset val="204"/>
      </rPr>
      <t>канальная</t>
    </r>
  </si>
  <si>
    <r>
      <t xml:space="preserve">Подземная прокладка </t>
    </r>
    <r>
      <rPr>
        <b/>
        <sz val="11"/>
        <rFont val="Times New Roman"/>
        <family val="1"/>
        <charset val="204"/>
      </rPr>
      <t>бесканальная</t>
    </r>
  </si>
  <si>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</si>
  <si>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 xml:space="preserve">Налог на прибыль </t>
  </si>
  <si>
    <r>
      <t xml:space="preserve">диаметр трубопровода, </t>
    </r>
    <r>
      <rPr>
        <b/>
        <sz val="14"/>
        <color indexed="8"/>
        <rFont val="Times New Roman"/>
        <family val="1"/>
        <charset val="204"/>
      </rPr>
      <t>мм</t>
    </r>
  </si>
  <si>
    <t>Надземная (наземная) прокладка, в том числе:</t>
  </si>
  <si>
    <t>2.1.3</t>
  </si>
  <si>
    <t>2.1.4</t>
  </si>
  <si>
    <t>2.1.5</t>
  </si>
  <si>
    <t>400-550 мм</t>
  </si>
  <si>
    <t>2.2</t>
  </si>
  <si>
    <t>2.2.1.3</t>
  </si>
  <si>
    <t>401-550 мм</t>
  </si>
  <si>
    <t>2.2.1.4</t>
  </si>
  <si>
    <t>2.2.1.5</t>
  </si>
  <si>
    <t>2.2.2.3</t>
  </si>
  <si>
    <t>2.2.2.4</t>
  </si>
  <si>
    <t>2.2.2.5</t>
  </si>
  <si>
    <t>2.1.1.5</t>
  </si>
  <si>
    <t>тепловая нагрузка не превышает 1,5 Гкал/ч</t>
  </si>
  <si>
    <t>тепловая нагрузка более 1,5 Гкал/ч</t>
  </si>
  <si>
    <t>2.1 Надземная прокладка</t>
  </si>
  <si>
    <t>2.2.1 Подземная канальная прокладка</t>
  </si>
  <si>
    <t>2.2.2 Подземная безканальная прокладка</t>
  </si>
  <si>
    <t>НП</t>
  </si>
  <si>
    <t>Тепловая нагрузка более 0,1 Гкал/ч и не превышает 1,5 Гкал/ч</t>
  </si>
  <si>
    <t>Тепловая нагрузка свыше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</si>
  <si>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в случае если подключаемая тепловая нагрузка объекта заявителя более 0,1 Гкал/ч и не превышает 1,5 Гкал/ч, в том числе:</t>
  </si>
  <si>
    <t>Ставка тарифа налога на прибыль (Н):</t>
  </si>
  <si>
    <t xml:space="preserve">Размер платы за подключение: </t>
  </si>
  <si>
    <t>Стоимость налога на прибыль, отнесенного к плате за подключение:</t>
  </si>
  <si>
    <t>Наименование муниципального образования:</t>
  </si>
  <si>
    <t>Налог на прибыль (эти значения в расчете не участвуют)</t>
  </si>
  <si>
    <t>налог на приыль</t>
  </si>
  <si>
    <t>ВПР(F22;S14:X17;ЕСЛИ(F24=T14;2;ЕСЛИ(F24=U14;3;(F24=V14;4;)));ЛОЖЬ))</t>
  </si>
  <si>
    <t>(ВПР(F3;'реестр организаций'!B4:AL314;20;ЛОЖЬ));(ВПР(F3;'реестр организаций'!B4:AL314;38;ЛОЖЬ))</t>
  </si>
  <si>
    <t>ЕСЛИ(И(L15&gt;0,1;L15&lt;1,5);ВПР(F3;'реестр организаций'!B4:AM334;Калькулятор!U42;ЛОЖЬ));ВПР(F3;'реестр организаций'!B4:AM334;Калькулятор!U43;ЛОЖЬ)</t>
  </si>
  <si>
    <t>ЕСЛИ($F$2='реестр организаций'!$B$4;" ";ЕСЛИ(И(L15&gt;0,1;L15&lt;1,5);ВПР(F3;'реестр организаций'!B4:AM334;Калькулятор!T42;ЛОЖЬ));ВПР(F3;'реестр организаций'!B4:AM334;Калькулятор!T43;ЛОЖЬ))</t>
  </si>
  <si>
    <t>ЕСЛИ(L47=S44;ЕСЛИ(И(F14&gt;0,1;F14&lt;1,5);(ВПР(F2;'реестр организаций'!B3:AL313;T44;ЛОЖЬ));(ВПР(F2;'реестр организаций'!B3:AL313;T45;ЛОЖЬ)));0)</t>
  </si>
  <si>
    <t>ТП 2017</t>
  </si>
  <si>
    <t>ТП 2018</t>
  </si>
  <si>
    <t>ЕСЛИ(L45=S43;"0";ЕСЛИ(L45=S42;ЕСЛИ(И(L15&gt;0,1;L15&lt;1,5);ВПР(F3;'реестр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</si>
  <si>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</si>
  <si>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организаций'!B4:AM334;T42;ЛОЖЬ));(ВПР(F3;'реестр организаций'!B4:AM334;T43;ЛОЖЬ)));0)</t>
  </si>
  <si>
    <t>Верно ТП 2018</t>
  </si>
  <si>
    <t>НП 2018</t>
  </si>
  <si>
    <t>ЕСЛИ(И(L15&gt;0,1;L15&lt;1,5);(ВПР(F3;'реестр организаций'!B4:AM334;U42;ЛОЖЬ));(ВПР(F3;'реестр организаций'!B4:AM334;U43;ЛОЖЬ)))</t>
  </si>
  <si>
    <t>ЕСЛИ(ИЛИ(C53=0;C55=0);0;ВПР(C3;'реестр ОВКХ 2018г'!B2:DU294;РАСЧЕТ!M53;ЛОЖЬ))</t>
  </si>
  <si>
    <t>ЕСЛИ(ИЛИ(N26=0;N3=0;N40=0;N47=0);0;ЕСЛИ(И(L15&gt;0,1;L15&lt;1,5);(ВПР(F3;'реестр организаций'!B4:AM334;U42;ЛОЖЬ));(ВПР(F3;'реестр организаций'!B4:AM334;U43;ЛОЖЬ)))</t>
  </si>
  <si>
    <t>вода 2017</t>
  </si>
  <si>
    <t>верно НП 2018</t>
  </si>
  <si>
    <t>ставка</t>
  </si>
  <si>
    <t>ВПР(F3;'реестр организаций'!B4:AM334;ЕСЛИ(L15&lt;0,1&lt;Калькулятор!L15&lt;1,5;3;21);ЛОЖЬ)</t>
  </si>
  <si>
    <t>ЕСЛИ(L15&lt;0,1;0,55/1,18;;ЕСЛИ(L15&lt;0,1&lt;Калькулятор!L15&lt;1,5;3;21);ВПР(F3;'реестр организаций'!B4:AM334);ЛОЖЬ)</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</si>
  <si>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</si>
  <si>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</si>
  <si>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</si>
  <si>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</si>
  <si>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</si>
  <si>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</si>
  <si>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</si>
  <si>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</si>
  <si>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</si>
  <si>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</si>
  <si>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Челябинский городской округ</t>
  </si>
  <si>
    <t>Южноуральский городской округ</t>
  </si>
  <si>
    <t>Озерский городской округ</t>
  </si>
  <si>
    <t>Снежинский городской округ</t>
  </si>
  <si>
    <t>Трехгорный городской округ</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</si>
  <si>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</si>
  <si>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</si>
  <si>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</si>
  <si>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</si>
  <si>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</si>
  <si>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</si>
  <si>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</si>
  <si>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</si>
  <si>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</si>
  <si>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</si>
  <si>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</si>
  <si>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</si>
  <si>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</si>
  <si>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Красноармейский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</si>
  <si>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</si>
  <si>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</si>
  <si>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</si>
  <si>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</si>
  <si>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Октябрьский муниципальный район</t>
  </si>
  <si>
    <t>Пластовский муниципальный район</t>
  </si>
  <si>
    <t>Саткинский муниципальный район</t>
  </si>
  <si>
    <t>Сосновский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</si>
  <si>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</si>
  <si>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</si>
  <si>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</si>
  <si>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</si>
  <si>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</si>
  <si>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 xml:space="preserve"> Верхнеуфалейский городской округ</t>
  </si>
  <si>
    <t>Вагонное депо Верхний Уфалей - филиал ЗАО "Уралгоршахткомплект"</t>
  </si>
  <si>
    <t>МУП "Энергетик"</t>
  </si>
  <si>
    <t>ОАО "Уфалейникель"</t>
  </si>
  <si>
    <t>5</t>
  </si>
  <si>
    <t>ООО "Бриз"</t>
  </si>
  <si>
    <t>6</t>
  </si>
  <si>
    <t>7</t>
  </si>
  <si>
    <t>ООО "Теплосети"</t>
  </si>
  <si>
    <t>ООО "Теплоэнергетическая компания "Системы управления"</t>
  </si>
  <si>
    <t>АО "Златмаш"</t>
  </si>
  <si>
    <t>МУП "Коммунальные сети"</t>
  </si>
  <si>
    <t>ООО "ЗЭМЗ-Энерго"</t>
  </si>
  <si>
    <t>ООО "Тепловик"</t>
  </si>
  <si>
    <t>ООО "Теплоэнергетик"</t>
  </si>
  <si>
    <t>8</t>
  </si>
  <si>
    <t>ООО "Управляющая компания Комитет городского хозяйства"</t>
  </si>
  <si>
    <t>9</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</si>
  <si>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</si>
  <si>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10</t>
  </si>
  <si>
    <t>филиал ОАО "Росспиртпром" "Златоустовский ликероводочный завод" (переименован от филиал ФГУП "Росспиртпром" "Златоустовский ликероводочный завод")</t>
  </si>
  <si>
    <t>ЗАО "Карабашмедь"</t>
  </si>
  <si>
    <t>ООО "Котельная Красный Камень"</t>
  </si>
  <si>
    <t>ООО "Фортуна Плюс"</t>
  </si>
  <si>
    <t xml:space="preserve"> Копейский городской округ</t>
  </si>
  <si>
    <t>МУП "Многофункциональный комплекс"</t>
  </si>
  <si>
    <t>ООО "Коркинский экскаваторо-вагоноремонтный завод"</t>
  </si>
  <si>
    <t>ООО "Производственное коммерческое предприятие Синергия"</t>
  </si>
  <si>
    <t>11</t>
  </si>
  <si>
    <t>12</t>
  </si>
  <si>
    <t>ФКУЗ "Санаторий "Лесное озеро" МВД России"</t>
  </si>
  <si>
    <t>ООО "ЮжУралСпец МВ"</t>
  </si>
  <si>
    <t>ООО "Кыштымский лес"</t>
  </si>
  <si>
    <t>МУП "Санаторий "Дальняя Дача"</t>
  </si>
  <si>
    <t>Муниципальное предприятие Кыштымского городского округа "Многопрофильное предприятие"</t>
  </si>
  <si>
    <t>Локомотивный  городской округ</t>
  </si>
  <si>
    <t>ООО "ПромЭкоГрупп"</t>
  </si>
  <si>
    <t>АО "Международный аэропорт Магнитогорск"</t>
  </si>
  <si>
    <t>Вагонное рамонтное депо Магнитогорск - обособленное структурное подразделение Самарского филиала ОАО  "Вагонная ремонтная компания - 1"</t>
  </si>
  <si>
    <t>ЗАО "Магнитогорский комбинат хлебопродуктов "Ситно"</t>
  </si>
  <si>
    <t>ОАО "Магнитогорский метизно-калибровочный завод "ММК-Метиз"</t>
  </si>
  <si>
    <t>ООО "Магнитогорский завод пиво-безалкогольных напитков"</t>
  </si>
  <si>
    <t>ООО "МагХолод"</t>
  </si>
  <si>
    <t>ООО "Производственная компания "Макинтош"</t>
  </si>
  <si>
    <t>ООО "Трест Магнитострой"</t>
  </si>
  <si>
    <t>13</t>
  </si>
  <si>
    <t>ООО "Фабрика кухонной мебели"</t>
  </si>
  <si>
    <t>14</t>
  </si>
  <si>
    <t>ПАО "Магнитогорский металлургический комбинат"</t>
  </si>
  <si>
    <t>15</t>
  </si>
  <si>
    <t>ФГУП "Магнитогорское  авиапредприятие"</t>
  </si>
  <si>
    <t>АО "Миасский машиностроительный завод"</t>
  </si>
  <si>
    <t>АО "ЭнСер"</t>
  </si>
  <si>
    <t>Гохран России (филиал  "Объект "Урал")</t>
  </si>
  <si>
    <t>ЗАО "Миассмебель"</t>
  </si>
  <si>
    <t>МУП МГО "Городское хозяйство"</t>
  </si>
  <si>
    <t>ООО "Золотой пляж"</t>
  </si>
  <si>
    <t>ООО "ИБК-Энерго"</t>
  </si>
  <si>
    <t>ООО "ТеплоСтройСервис"</t>
  </si>
  <si>
    <t>ООО "Теплотех-Сервис"</t>
  </si>
  <si>
    <t>ООО "Уралспецмаш"</t>
  </si>
  <si>
    <t>ООО "УралТеплоСтрой"</t>
  </si>
  <si>
    <t>ООО "Южный ТеплоЭнергетический комплекс"</t>
  </si>
  <si>
    <t>ООО компания "ФинПромСтрой"</t>
  </si>
  <si>
    <t>16</t>
  </si>
  <si>
    <t>Частное учреждение "Детский оздоровительный лагерь "Еланчик" ОАО "ЧТПЗ"</t>
  </si>
  <si>
    <t>ООО "Сервисный Центр"</t>
  </si>
  <si>
    <t>ФГУП "ПО "Маяк"</t>
  </si>
  <si>
    <t>АО "Трансэнерго"</t>
  </si>
  <si>
    <t>ООО "Дом"</t>
  </si>
  <si>
    <t xml:space="preserve"> Трехгорный городской округ </t>
  </si>
  <si>
    <t>МУП "Многоотраслевое производственное объединение энергосетей"</t>
  </si>
  <si>
    <t>ФГУП  "Приборостроительный завод"</t>
  </si>
  <si>
    <t>ГУЗ "Областная туберкулезная больница № 13"</t>
  </si>
  <si>
    <t>МУП "Электротепловые сети"</t>
  </si>
  <si>
    <t>ОАО "Троицкий комбинат хлебопродуктов"</t>
  </si>
  <si>
    <t>ООО "Коммунальные системы"</t>
  </si>
  <si>
    <t>Управляющая компания "Коммунальный центр"</t>
  </si>
  <si>
    <t>ГУП Санаторий "Сосновая горка"</t>
  </si>
  <si>
    <t>МУП "Теплоком"</t>
  </si>
  <si>
    <t>ООО "Санаторий "Кисегач"</t>
  </si>
  <si>
    <t>ООО "ТеплоРесурс"</t>
  </si>
  <si>
    <t>"Инженерные сети"</t>
  </si>
  <si>
    <t>АО "Макфа"</t>
  </si>
  <si>
    <t>АО "Сигнал"</t>
  </si>
  <si>
    <t>АО "Челябинскгоргаз"</t>
  </si>
  <si>
    <t>АО "Челябинское авиапредприятие"</t>
  </si>
  <si>
    <t>АО "ЭСК ЧТПЗ"</t>
  </si>
  <si>
    <t xml:space="preserve">Вагонное ремонтное депо Челябинск - обособленное структурное подразделение ОАО ""Вагонная ремонтная компания-2 </t>
  </si>
  <si>
    <t>ЗАО "ЖБИ-2"</t>
  </si>
  <si>
    <t>ЗАО "Торговый дом "БОВИД"</t>
  </si>
  <si>
    <t>МУП "Производственное объединение водоснабжения и водоотведения"</t>
  </si>
  <si>
    <t>МУП "Челябинские коммунальные тепловые сети"</t>
  </si>
  <si>
    <t>17</t>
  </si>
  <si>
    <t>ОАО "БетЭлТранс"</t>
  </si>
  <si>
    <t>18</t>
  </si>
  <si>
    <t>ОАО "Росжелдорстрой" - филиал Завод ЖБК и СД СМТ "Стройиндустрия"</t>
  </si>
  <si>
    <t>19</t>
  </si>
  <si>
    <t>ОАО "Трубодеталь"</t>
  </si>
  <si>
    <t>20</t>
  </si>
  <si>
    <t>ОАО "Уральский электродный институт"</t>
  </si>
  <si>
    <t>21</t>
  </si>
  <si>
    <t>ОАО "Челябгипромез-недвижимость"</t>
  </si>
  <si>
    <t>22</t>
  </si>
  <si>
    <t>23</t>
  </si>
  <si>
    <t>ОАО "Электромашина"</t>
  </si>
  <si>
    <t>24</t>
  </si>
  <si>
    <t>ОАО "Энергопром-Челябинский Электродный завод"</t>
  </si>
  <si>
    <t>25</t>
  </si>
  <si>
    <t>ОАО "Южуралкондитер"</t>
  </si>
  <si>
    <t>26</t>
  </si>
  <si>
    <t>ООО ПК «Южуралмебель»</t>
  </si>
  <si>
    <t>27</t>
  </si>
  <si>
    <t>ОГУП "Областная казна"</t>
  </si>
  <si>
    <t>28</t>
  </si>
  <si>
    <t>ООО "Альтернативная топливно-энергетическая компания"</t>
  </si>
  <si>
    <t>29</t>
  </si>
  <si>
    <t>ООО "ВПК ЧелПром"</t>
  </si>
  <si>
    <t>30</t>
  </si>
  <si>
    <t>ООО "Геоинвест"</t>
  </si>
  <si>
    <t>31</t>
  </si>
  <si>
    <t>ООО "ЛУКОЙЛ-Уралнефтепродукт"</t>
  </si>
  <si>
    <t>32</t>
  </si>
  <si>
    <t>ООО "МОЛНИЯ-ЭНЕРГО"</t>
  </si>
  <si>
    <t>33</t>
  </si>
  <si>
    <t>ООО "Новосинеглазовский завод строительных материалов"</t>
  </si>
  <si>
    <t>34</t>
  </si>
  <si>
    <t>ООО "Объединение "Союзпищепром"</t>
  </si>
  <si>
    <t>35</t>
  </si>
  <si>
    <t>36</t>
  </si>
  <si>
    <t>ООО "ПетроПак"</t>
  </si>
  <si>
    <t>37</t>
  </si>
  <si>
    <t>38</t>
  </si>
  <si>
    <t>ООО "СИТИ-ПАРК Энерго"</t>
  </si>
  <si>
    <t>39</t>
  </si>
  <si>
    <t>ООО "Тепловая котельная "Западная"</t>
  </si>
  <si>
    <t>40</t>
  </si>
  <si>
    <t>41</t>
  </si>
  <si>
    <t>ООО "Теплосбыт"</t>
  </si>
  <si>
    <t>42</t>
  </si>
  <si>
    <t>ООО "Теплосервис"</t>
  </si>
  <si>
    <t>43</t>
  </si>
  <si>
    <t>ООО "Теплоснабжающая организация"</t>
  </si>
  <si>
    <t>44</t>
  </si>
  <si>
    <t>ООО "Теплоэнергосбыт"</t>
  </si>
  <si>
    <t>45</t>
  </si>
  <si>
    <t>ООО "Терминал-Ч"</t>
  </si>
  <si>
    <t>46</t>
  </si>
  <si>
    <t>ООО "Термогаз"</t>
  </si>
  <si>
    <t>47</t>
  </si>
  <si>
    <t>ООО "Управляющая компания "РЭККОМ"</t>
  </si>
  <si>
    <t>48</t>
  </si>
  <si>
    <t>ООО "ЧКПЗ-Энерго"</t>
  </si>
  <si>
    <t>49</t>
  </si>
  <si>
    <t>ООО "ЧТЗ-УРАЛТРАК"</t>
  </si>
  <si>
    <t>50</t>
  </si>
  <si>
    <t>51</t>
  </si>
  <si>
    <t>52</t>
  </si>
  <si>
    <t>53</t>
  </si>
  <si>
    <t>54</t>
  </si>
  <si>
    <t>55</t>
  </si>
  <si>
    <t>ООО ЮжуралТеплоПрибор</t>
  </si>
  <si>
    <t>56</t>
  </si>
  <si>
    <t>57</t>
  </si>
  <si>
    <t>ПАО "ЧЗПСН-Профнастил"</t>
  </si>
  <si>
    <t>58</t>
  </si>
  <si>
    <t>ФГБУ "ФЦССХ" Минздрава России</t>
  </si>
  <si>
    <t>59</t>
  </si>
  <si>
    <t>60</t>
  </si>
  <si>
    <t xml:space="preserve">ФГАОУВО "Южно-Уральский Государственный университет" </t>
  </si>
  <si>
    <t>61</t>
  </si>
  <si>
    <t>АО "Южноуральская теплосбытовая компания"</t>
  </si>
  <si>
    <t>ООО "ТеплоСервис"</t>
  </si>
  <si>
    <t>ГБОУ СПО (ССУЗ) "Верхнеуральский агротехнологический техникум - казачий кадетский корпус"</t>
  </si>
  <si>
    <t>МП ЖКХ "Желтинское"</t>
  </si>
  <si>
    <t>МП ЖКХ "Магнитное"</t>
  </si>
  <si>
    <t>МУП "ЖКХ-Первомайский"</t>
  </si>
  <si>
    <t>МУП "ЖКХ-Сервис"</t>
  </si>
  <si>
    <t>ООО "Вертикаль"</t>
  </si>
  <si>
    <t>ООО "ЖКХ Агаповское"</t>
  </si>
  <si>
    <t>МУ "Управление Акбашевского ЖКХ"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</si>
  <si>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</si>
  <si>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</si>
  <si>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</si>
  <si>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</si>
  <si>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МУ "Управление Норкинского ЖКХ"</t>
  </si>
  <si>
    <t>МУ "Управление Худайбердинского ЖКХ"</t>
  </si>
  <si>
    <t>МУП "Кулуевское ЖКХ"</t>
  </si>
  <si>
    <t>ООО "Теплоград"</t>
  </si>
  <si>
    <t>ООО "Теплоснабжающая компания-7"</t>
  </si>
  <si>
    <t>ООО МЦМиР "Курорт Увильды"</t>
  </si>
  <si>
    <t>АО "ТРАНСНЕФТЬ-УРАЛ"</t>
  </si>
  <si>
    <t>ОАО "Ашинский металлургический завод"</t>
  </si>
  <si>
    <t>ООО "Миньярская коммунальная компания"</t>
  </si>
  <si>
    <t>ООО "СК Эверест"</t>
  </si>
  <si>
    <t>ООО "Тепловая-эксплуатационная компания №1"</t>
  </si>
  <si>
    <t>ООО "Теплостроймонтаж"</t>
  </si>
  <si>
    <t>ООО "Теплоэнерготрейд"</t>
  </si>
  <si>
    <t>ООО "Уральская Теплоэнергетическая Компания"</t>
  </si>
  <si>
    <t>ПАО "Ростелеком" Челябинский филиал</t>
  </si>
  <si>
    <t>ООО "СтройКомплекс"</t>
  </si>
  <si>
    <t>АО "Учалинский горно-обогатительный комбинат"</t>
  </si>
  <si>
    <t>МУП "Город Плюс"</t>
  </si>
  <si>
    <t>ООО "ВиТ"</t>
  </si>
  <si>
    <t>ООО "Спасск-ЖКО"</t>
  </si>
  <si>
    <t>ООО "Станица"</t>
  </si>
  <si>
    <t>ООО "Тепловодсервис"</t>
  </si>
  <si>
    <t>ООО "Еткульсервис ЖКХ"</t>
  </si>
  <si>
    <t>ООО "Минигидро"</t>
  </si>
  <si>
    <t>ООО "Никос-Сервис"</t>
  </si>
  <si>
    <t>ООО "ПрофТерминал-Энерго"</t>
  </si>
  <si>
    <t>ООО "Сфера"</t>
  </si>
  <si>
    <t>ООО "Фермер 74"</t>
  </si>
  <si>
    <t>ООО "ИСК"</t>
  </si>
  <si>
    <t>ООО "Корвет"</t>
  </si>
  <si>
    <t>ООО "Тепловая компания"</t>
  </si>
  <si>
    <t>ООО "Уралсервис"</t>
  </si>
  <si>
    <t>МУП "БЖЭК"</t>
  </si>
  <si>
    <t>АО "Вишневогорский ГОК"</t>
  </si>
  <si>
    <t>МУП "Булзинский ЭУЖКХ"</t>
  </si>
  <si>
    <t>МУП "Каслинский хлебозавод"</t>
  </si>
  <si>
    <t>МУП ЖКХ "Шабурово"</t>
  </si>
  <si>
    <t>МУП  "ЖКХ" Еленинского сельского поселения</t>
  </si>
  <si>
    <t>ОАО "Новокаолиновый ГОК"</t>
  </si>
  <si>
    <t>ООО "Домоуправление Локомотивного городского округа"</t>
  </si>
  <si>
    <t>ООО "ЖКХ "Гарант плюс"</t>
  </si>
  <si>
    <t>ООО "ЖКХ "Партнер"</t>
  </si>
  <si>
    <t>ООО "Карталинский элеватор"</t>
  </si>
  <si>
    <t>ФГКУ комбинат "Скала" Росрезерва</t>
  </si>
  <si>
    <t>ЗАО "Катавский цемент"</t>
  </si>
  <si>
    <t>МУП "ТеплоЭнерго"</t>
  </si>
  <si>
    <t>ООО "Энергосервис"</t>
  </si>
  <si>
    <t>ООО "Техно-Ресурс"</t>
  </si>
  <si>
    <t>МУП "Розинские тепловые сети"</t>
  </si>
  <si>
    <t>МУП "Тепловые системы"</t>
  </si>
  <si>
    <t>ОАО "Асбестоцемент"</t>
  </si>
  <si>
    <t>ООО "Коркинское производственное объединение"</t>
  </si>
  <si>
    <t>ООО "Тепловые сети "Дубровка"</t>
  </si>
  <si>
    <t>ООО "Фабрика Южуралкартон"</t>
  </si>
  <si>
    <t>ООО "ЭЛЕВКОН"</t>
  </si>
  <si>
    <t>МУП ЖКХ "Шумовское"</t>
  </si>
  <si>
    <t>ООО  "Луговское"</t>
  </si>
  <si>
    <t>ООО "Агрострой-М"</t>
  </si>
  <si>
    <t>ООО "Бродокалмакское ЖКХ"</t>
  </si>
  <si>
    <t>ООО "Русско-Теченское"</t>
  </si>
  <si>
    <t>ООО "Теплосервис-Урал"</t>
  </si>
  <si>
    <t>ООО "ЭСКО"</t>
  </si>
  <si>
    <t>ООО "Тепловые сети"</t>
  </si>
  <si>
    <t>МУП "Кунашак Сервис"</t>
  </si>
  <si>
    <t>ООО "Ресурс"</t>
  </si>
  <si>
    <t>ООО "Стрела"</t>
  </si>
  <si>
    <t>МУП "Арсинское ЖКХ"</t>
  </si>
  <si>
    <t>МУП "Кассельское ЖКХ"</t>
  </si>
  <si>
    <t>ООО "Нязепетровская Тепло-Энергетическая Компания"</t>
  </si>
  <si>
    <t>ООО "Теплоснаб", г.Екатеринбург</t>
  </si>
  <si>
    <t>МУП "Каракульский Жилкомсервис"</t>
  </si>
  <si>
    <t>МУП "Кочердыкское ЖКХ"</t>
  </si>
  <si>
    <t>ОАО "Южуралзолото Группа Компаний"</t>
  </si>
  <si>
    <t>ООО "Теплоснабжение"</t>
  </si>
  <si>
    <t>ООО "ЖилКоммунСервис"</t>
  </si>
  <si>
    <t>ООО "Реммонтаж Сервис"</t>
  </si>
  <si>
    <t>АО "Саткинский чугуноплавильный завод"</t>
  </si>
  <si>
    <t>ОАО "Энергосистемы"</t>
  </si>
  <si>
    <t>ООО "МАГ- Энерго"</t>
  </si>
  <si>
    <t>МУП "ЖКХ" п.Жукатау</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</si>
  <si>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</si>
  <si>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</si>
  <si>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</si>
  <si>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</si>
  <si>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</si>
  <si>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</si>
  <si>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ООО "Тепловодоканал"</t>
  </si>
  <si>
    <t xml:space="preserve">МУП "Кременкульские коммунальные системы" </t>
  </si>
  <si>
    <t>ОАО "Есаульское ремонтно-техническое предприятие"</t>
  </si>
  <si>
    <t>ОАО "Челябинское" по племенной работе</t>
  </si>
  <si>
    <t>ООО "Вознесенское ЖКХ"</t>
  </si>
  <si>
    <t>ООО "Жил-Сервис"</t>
  </si>
  <si>
    <t>ООО "Здоровый дух"</t>
  </si>
  <si>
    <t>ООО "Импульс"</t>
  </si>
  <si>
    <t>ООО "Инжиниринговая компания" Модернизация коммунальных систем"</t>
  </si>
  <si>
    <t>ООО "КН-Сервис"</t>
  </si>
  <si>
    <t>ООО "Русбио"</t>
  </si>
  <si>
    <t>ООО "ТеплоЭнергоМастер"</t>
  </si>
  <si>
    <t>ООО "Теченское ЖКХ"</t>
  </si>
  <si>
    <t>ООО "Центр"</t>
  </si>
  <si>
    <t>ООО "Энергия"</t>
  </si>
  <si>
    <t>ООО УК "Солнечный"</t>
  </si>
  <si>
    <t>МУП Скалистское ЖКХ "Троицко-совхозное сельское поселение"</t>
  </si>
  <si>
    <t>ООО "Белозерское ЖКХ № 2"</t>
  </si>
  <si>
    <t>ООО "Новые коммунальные системы - Троицк"</t>
  </si>
  <si>
    <t>ООО "Родниковское ЖКХ"</t>
  </si>
  <si>
    <t>ООО "Строительство, монтаж, наладка, ремонт"</t>
  </si>
  <si>
    <t>ООО "Целинное ЖКХ"</t>
  </si>
  <si>
    <t>ТСЖ "Кумысное"</t>
  </si>
  <si>
    <t>ФГКУ Комбинат "Уральский" Росрезерва</t>
  </si>
  <si>
    <t>АО работников "Народное предприятие" Челябинское рудоуправление"</t>
  </si>
  <si>
    <t>ЗАО КХП "Злак"</t>
  </si>
  <si>
    <t>МУП "Кичигинское ЖКХ"</t>
  </si>
  <si>
    <t>МУП "Коммунальные услуги"</t>
  </si>
  <si>
    <t>ОАО "Санаторий Урал"</t>
  </si>
  <si>
    <t>ООО "Каменское ЖКХ"</t>
  </si>
  <si>
    <t>ООО "Мордвиновское ЖКХ"</t>
  </si>
  <si>
    <t>ООО "Петровское ЖКХ"</t>
  </si>
  <si>
    <t>ООО "Половинское ЖКХ"</t>
  </si>
  <si>
    <t>ООО "Пром-тепло"</t>
  </si>
  <si>
    <t>ООО "Рождественское ЖКХ"</t>
  </si>
  <si>
    <t>ООО "Хуторское ЖКХ"</t>
  </si>
  <si>
    <t>МУП "Кидышевская котельная и тепловые сети"</t>
  </si>
  <si>
    <t>ООО "Перспектива плюс"</t>
  </si>
  <si>
    <t>ООО "Жилищный сервис"</t>
  </si>
  <si>
    <t>ООО "КУНДРАВЫКОМ"</t>
  </si>
  <si>
    <t>ООО "ТеплоЭнергоРесурс"</t>
  </si>
  <si>
    <t>ООО "ТеплоЭнергоСервис"</t>
  </si>
  <si>
    <t>ООО "ФилимоновоКом"</t>
  </si>
  <si>
    <t>ООО "Эра Технологий"</t>
  </si>
  <si>
    <t>ООО УК "КвадроИнвест"</t>
  </si>
  <si>
    <t>ООО "Атлант"</t>
  </si>
  <si>
    <t>ООО "СтройТеплоСервис"</t>
  </si>
  <si>
    <t>ООО "Чесменское управление коммунального хозяйства"</t>
  </si>
  <si>
    <t>АО "Челябоблкоммунэнерго" (Копейский городской округ)</t>
  </si>
  <si>
    <t>АО "Челябоблкоммунэнерго" (Челябинская область)</t>
  </si>
  <si>
    <t>АО "Челябоблкоммунэнерго" (Челябинский городской округ)</t>
  </si>
  <si>
    <t>АО "ГУ ЖКХ" (Челябинский городской округ)</t>
  </si>
  <si>
    <t>Дирекция по эксплуатации и ремонту путевых машин ОАО "РЖД" (Челябинский городской округ)</t>
  </si>
  <si>
    <t>ОАО "Челябкоммунэнерго" (Челябинский городской округ)</t>
  </si>
  <si>
    <t>ООО "ПлазаДевелопментСервис" (Челябинский городской округ)</t>
  </si>
  <si>
    <t>ООО "Тепловые электрические сети и системы" (Челябинский городской округ)</t>
  </si>
  <si>
    <t>ООО "ЭНГЕКО" (Челябинский городской округ)</t>
  </si>
  <si>
    <t>ПАО "Фортум" (Челябинский городской округ)</t>
  </si>
  <si>
    <t>ФГБУ "ЦЖКУ" МИНОБОРОНЫ РОССИИ (по ЦВО) (Челябинский городской округ)</t>
  </si>
  <si>
    <t>Челябинский филиал ООО "МЕЧЕЛ-ЭНЕРГО" (Челябинский городской округ)</t>
  </si>
  <si>
    <t>Южно-Уральская дирекция по тепловодоснабжению - структурное подразделение Центральной дирекции по тепловодоснабжению - филиала ОАО "РЖД" (Челябинский городской округ)</t>
  </si>
  <si>
    <t>ООО "Теплосервис" (Саткинский м.р.)</t>
  </si>
  <si>
    <t>ООО "Теплосервис" (Челябинский городской округ)</t>
  </si>
  <si>
    <t>ООО "Генерация" (Агаповский м.р.)</t>
  </si>
  <si>
    <t>ООО "Надежность-Тепло" (Агаповский м.р.)</t>
  </si>
  <si>
    <t>ООО "Уральская энергия" (Агаповский м.р.)</t>
  </si>
  <si>
    <t>ООО "Тепловые электрические сети и системы" (Агаповский м.р.)</t>
  </si>
  <si>
    <t>ООО "Эффективная теплоэнергетика" (Агаповский м.р.)</t>
  </si>
  <si>
    <t>ООО "Тепловые электрические сети и системы" (Аргаяшский м.р.)</t>
  </si>
  <si>
    <t>ООО "ЭкоТехнологии"(Аргаяшский м.р.)</t>
  </si>
  <si>
    <t>ООО "ЭНЕРГИЯ-М"(Аргаяшский м.р.)</t>
  </si>
  <si>
    <t>ОАО "Челябкоммунэнерго" (Ашинский м.р.)</t>
  </si>
  <si>
    <t>ООО "Теплоэнергетика" (Ашинский м.р.)</t>
  </si>
  <si>
    <t>Южно-Уральская дирекция по тепловодоснабжению - структурное подразделение Центральной дирекции по тепловодоснабжению - филиала ОАО "РЖД" (Ашинский м.р.)</t>
  </si>
  <si>
    <t>Федеральное государственное казенное учреждение  "Пограничное управление ФСБ России по Челябинской области" (Брединский м.р.)</t>
  </si>
  <si>
    <t>Южно-Уральская дирекция по тепловодоснабжению - структурное подразделение Центральной дирекции по тепловодоснабжению - филиала ОАО "РЖД" (Брединский м.р.)</t>
  </si>
  <si>
    <t>Федеральное государственное казенное учреждение  "Пограничное управление ФСБ России по Челябинской области" (Варненский м.р.)</t>
  </si>
  <si>
    <t>АО "ГУ ЖКХ" (Брединский м.р.)</t>
  </si>
  <si>
    <t>ООО "Генерация" (Верхнеуфалейский м.р.)</t>
  </si>
  <si>
    <t>ООО "Надежность-Тепло" (Верхнеуфалейский м.р.)</t>
  </si>
  <si>
    <t>ООО "Эффективная теплоэнергетика" (Верхнеуфалейский м.р.)</t>
  </si>
  <si>
    <t>ОАО "Челябкоммунэнерго" (Еткульский м.р.)</t>
  </si>
  <si>
    <t>ООО "Сетевое Теплоэнергетическое Предприятие" (Еткульский м.р.)</t>
  </si>
  <si>
    <t>ООО "Тепловые электрические сети и системы" (Еткульский м.р.)</t>
  </si>
  <si>
    <t>Федеральное государственное казенное учреждение  "Пограничное управление ФСБ России по Челябинской области" (Карталинский м.р.)</t>
  </si>
  <si>
    <t>Южно-Уральская дирекция по тепловодоснабжению - структурное подразделение Центральной дирекции по тепловодоснабжению - филиала ОАО "РЖД" (Карталинский м.р.)</t>
  </si>
  <si>
    <t>ООО "Тепловые электрические сети и системы" (Каслинский м.р.)</t>
  </si>
  <si>
    <t>ФКУ ИК - 21 ГУФСИН России по Челябинской области (Каслинский м.р.)</t>
  </si>
  <si>
    <t>ООО ГК "Уральская энергия" (Кизильский м.р.)</t>
  </si>
  <si>
    <t>ООО "ИРМИ ЖКХ" (Красноармейский м.р.)</t>
  </si>
  <si>
    <t>ООО "Сетевое Теплоэнергетическое Предприятие" (Красноармейский м.р.)</t>
  </si>
  <si>
    <t>ООО "Тепло и Сервис" (Красноармейский м.р.)</t>
  </si>
  <si>
    <t>ООО «Перспектива» (Красноармейский м.р.)</t>
  </si>
  <si>
    <t>ООО "Уральская энергия - Южный Урал" (Кунашакский м.р.)</t>
  </si>
  <si>
    <t>ООО ГК "Уральская энергия" (Кунашакский м.р.)</t>
  </si>
  <si>
    <t>ОАО "Челябкоммунэнерго" (Нагайбакский м.р.)</t>
  </si>
  <si>
    <t>ООО "Уральская энергия" (Нагайбакский м.р.)</t>
  </si>
  <si>
    <t>ООО "Эффективная теплоэнергетика" (Нагайбакский м.р.)</t>
  </si>
  <si>
    <t>Южно-Уральская дирекция по тепловодоснабжению - структурное подразделение Центральной дирекции по тепловодоснабжению - филиала ОАО "РЖД" (Нязепетровский м.р.)</t>
  </si>
  <si>
    <t>ООО "Эффективная теплоэнергетика" (Саткинский м.р.)</t>
  </si>
  <si>
    <t>ООО "ЭкоТехнологии" (Саткинский м.р.)</t>
  </si>
  <si>
    <t>Южно-Уральская дирекция по тепловодоснабжению - структурное подразделение Центральной дирекции по тепловодоснабжению - филиала ОАО "РЖД" (Саткинский м.р.)</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</si>
  <si>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 (Сосновский м.р.)</t>
  </si>
  <si>
    <t>ООО "ПлазаДевелопментСервис" (Сосновский м.р.)</t>
  </si>
  <si>
    <t>ООО "Тепловые электрические сети и системы" (Сосновский м.р.)</t>
  </si>
  <si>
    <t>ООО "Эффективная теплоэнергетика" (Сосновский м.р.)</t>
  </si>
  <si>
    <t>Южно-Уральская дирекция по тепловодоснабжению - структурное подразделение Центральной дирекции по тепловодоснабжению - филиала ОАО "РЖД" (Сосновский м.р.)</t>
  </si>
  <si>
    <t>ЗАО "Троицкая энергетическая компания" (Троицкий м.р.)</t>
  </si>
  <si>
    <t>ООО "Районные Тепловые Сети" (Троицкий м.р.)</t>
  </si>
  <si>
    <t>ООО "Эффективная теплоэнергетика" (Троицкий м.р.)</t>
  </si>
  <si>
    <t>Федеральное государственное казенное учреждение  "Пограничное управление ФСБ России по Челябинской области" (Троицкий м.р.)</t>
  </si>
  <si>
    <t>АО "ГУ ЖКХ" (Увельский м.р.)</t>
  </si>
  <si>
    <t>ООО "Уральская энергия - Южный Урал" (Увельский м.р.)</t>
  </si>
  <si>
    <t>ООО ГК "Уральская энергия" (Увельский м.р.)</t>
  </si>
  <si>
    <t>ФГБУ "ЦЖКУ" МИНОБОРОНЫ РОССИИ (по ЦВО) (Увельский м.р.)</t>
  </si>
  <si>
    <t>ООО "МУЖКП Тимирязевское" (Уйский м.р.)</t>
  </si>
  <si>
    <t>ООО "ЭкоТехнологии" (Уйский м.р.)</t>
  </si>
  <si>
    <t>АО "ГУ ЖКХ" (Чебаркульский м.р.)</t>
  </si>
  <si>
    <t>ООО "МУЖКП Тимирязевское" (Чебаркульский м.р.)</t>
  </si>
  <si>
    <t>ФГБУ "ЦЖКУ" МИНОБОРОНЫ РОССИИ (по ЦВО) (Чебаркульский м.р.)</t>
  </si>
  <si>
    <t>ООО "ЭНЕРГИЯ-М" (Чесменский м.р.)</t>
  </si>
  <si>
    <t>ООО ГК "Уральская энергия" (Чесменский м.р.)</t>
  </si>
  <si>
    <t>Федеральное государственное казенное учреждение  "Пограничное управление ФСБ России по Челябинской области" (Чесменский м.р.)</t>
  </si>
  <si>
    <t>ООО "ЭНГЕКО"  (Сосновский м.р.)</t>
  </si>
  <si>
    <r>
      <t xml:space="preserve">АО "ГУ ЖКХ" </t>
    </r>
    <r>
      <rPr>
        <b/>
        <sz val="12"/>
        <color rgb="FF000099"/>
        <rFont val="Times New Roman"/>
        <family val="1"/>
        <charset val="204"/>
      </rPr>
      <t xml:space="preserve"> </t>
    </r>
    <r>
      <rPr>
        <sz val="12"/>
        <color rgb="FF000099"/>
        <rFont val="Times New Roman"/>
        <family val="1"/>
        <charset val="204"/>
      </rPr>
      <t>(Октябрьский м.р.)</t>
    </r>
  </si>
  <si>
    <t>Федеральное государственное казенное учреждение  "Пограничное управление ФСБ России по Челябинской области" (Октябрьский м.р.)</t>
  </si>
  <si>
    <t>ООО «Перспектива» (Каслинский м.р.)</t>
  </si>
  <si>
    <t>АО "ГУ ЖКХ" (Чебаркульский г.о.)</t>
  </si>
  <si>
    <t>Производственный отдел челябинского филиала ООО "МЕЧЕЛ-ЭНЕРГО" (Чебаркульский г.о.)</t>
  </si>
  <si>
    <t>ФГБУ "ЦЖКУ" МИНОБОРОНЫ РОССИИ (по ЦВО) (Чебаркульский г.о.)</t>
  </si>
  <si>
    <t>ООО "Теплоэнергетика" (Усть-Катавский г.о.)</t>
  </si>
  <si>
    <t>АО "ГУ ЖКХ" (Троицкий г.о.)</t>
  </si>
  <si>
    <t>ЗАО "Троицкая энергетическая компания"(Троицкий г.о.)</t>
  </si>
  <si>
    <t>ООО "Районные Тепловые Сети" (Троицкий г.о.)</t>
  </si>
  <si>
    <t>ООО "Эффективная теплоэнергетика" (Троицкий г.о.)</t>
  </si>
  <si>
    <t>ООО «Перспектива» (Троицкий г.о.)</t>
  </si>
  <si>
    <t>ФГБУ "ЦЖКУ" МИНОБОРОНЫ РОССИИ (по ЦВО) (Троицкий г.о.)</t>
  </si>
  <si>
    <t>Федеральное государственное казенное учреждение  "Пограничное управление ФСБ России по Челябинской области" (Троицкий г.о.)</t>
  </si>
  <si>
    <t>Южно-Уральская дирекция по тепловодоснабжению - структурное подразделение Центральной дирекции по тепловодоснабжению - филиала ОАО "РЖД" (Троицкий г.о.)</t>
  </si>
  <si>
    <t>АО "ГУ ЖКХ" (Трехгорный г.о.)</t>
  </si>
  <si>
    <t>ПАО "Фортум" (Озерский г.о.)</t>
  </si>
  <si>
    <t>Южно-Уральская дирекция по тепловодоснабжению - структурное подразделение Центральной дирекции по тепловодоснабжению - филиала ОАО "РЖД" (Миасский г.о.)</t>
  </si>
  <si>
    <t>ФКУ ИК-18 ГУФСИН России по Челябинской области (Магнитогорский г.о.)</t>
  </si>
  <si>
    <t>МП трест "Теплофикация" (Магнитогорский г.о.)</t>
  </si>
  <si>
    <t>АО "ГУ ЖКХ" (Магнитогорский г.о.)</t>
  </si>
  <si>
    <t>ООО "ИРМИ ЖКХ" (Копейский г.о.)</t>
  </si>
  <si>
    <t>ОАО "Челябкоммунэнерго" (Копейский г.о.)</t>
  </si>
  <si>
    <t>ООО "Тепло и Сервис" (Копейский г.о.)</t>
  </si>
  <si>
    <t>ООО "Тепловые электрические сети и системы" (Копейский г.о.)</t>
  </si>
  <si>
    <t>ООО «Перспектива» (Копейский г.о.)</t>
  </si>
  <si>
    <t>ФКУ ИК-1 ГУФСИН России по Челябинской области (Копейский г.о.)</t>
  </si>
  <si>
    <t>ООО "Тепловые электрические сети и системы" (Кыштымский г.о.)</t>
  </si>
  <si>
    <t>ОАО "Челябкоммунэнерго" (Кыштымский г.о.)</t>
  </si>
  <si>
    <t>ФГБУ "ЦЖКУ" МИНОБОРОНЫ РОССИИ (по ЦВО) (Карабашский г.о.)</t>
  </si>
  <si>
    <t>ООО «Перспектива» (Карабашский г.о.)</t>
  </si>
  <si>
    <t>АО "ГУ ЖКХ" (Карабашский г.о.)</t>
  </si>
  <si>
    <t>Южно-Уральская дирекция по тепловодоснабжению - структурное подразделение Центральной дирекции по тепловодоснабжению - филиала ОАО "РЖД" (Златоустовский г.о.)</t>
  </si>
  <si>
    <t>ООО "Сетевое Теплоэнергетическое Предприятие" (Верхнеуфалейский г.о.)</t>
  </si>
  <si>
    <t>ООО "Сетевое Теплоэнергетическое Предприятие" (Кыштымский г.о.)</t>
  </si>
  <si>
    <t>АО "Уральская теплосетевая компания" (Челябинский г.о.)</t>
  </si>
  <si>
    <t>Муниципальное образование</t>
  </si>
  <si>
    <t>ООО «Теплосети»</t>
  </si>
  <si>
    <t>ООО «Бриз»</t>
  </si>
  <si>
    <t>Вагонное депо Верхний Уфалей - филиал ЗАО «Уралгоршахткомплект»</t>
  </si>
  <si>
    <t>ООО «Теплоэнергетическая компания «Системы управления»</t>
  </si>
  <si>
    <t>МУП «Энергетик»</t>
  </si>
  <si>
    <t>МУП «Ресурс-Н»</t>
  </si>
  <si>
    <t>ООО «ЗЭМЗ-Энерго»</t>
  </si>
  <si>
    <t>ООО «Теплоэнергетик»</t>
  </si>
  <si>
    <t>ООО «НПП «ТехМикс»</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</si>
  <si>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</si>
  <si>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МУП «Коммунальные сети»</t>
  </si>
  <si>
    <t>ООО «Тепловик»</t>
  </si>
  <si>
    <t>АО «Златмаш»</t>
  </si>
  <si>
    <t>ООО «Златсеть»</t>
  </si>
  <si>
    <t>Южно-Уральская дирекция по тепловодоснабжению - структурное подразделение Центральной дирекции по тепловодоснабжению - филиала ОАО «РЖД»</t>
  </si>
  <si>
    <t>ООО «Перспектива»</t>
  </si>
  <si>
    <t>ЗАО «Карабашмедь»</t>
  </si>
  <si>
    <t>МУП «Карабашское коммунальное предприятие»</t>
  </si>
  <si>
    <t>ФГБУ «ЦЖКУ» МИНОБОРОНЫ РОССИИ (по ЦВО)</t>
  </si>
  <si>
    <t>ООО «ИРМИ ЖКХ»</t>
  </si>
  <si>
    <t>ФКУ ИК-11 ГУФСИН России по Челябинской области</t>
  </si>
  <si>
    <t>ООО «Коркинский экскаваторо-вагоноремонтный завод»</t>
  </si>
  <si>
    <t>ООО «Карго 74»</t>
  </si>
  <si>
    <t>ООО «Центр»</t>
  </si>
  <si>
    <t>ОАО «Челябкоммунэнерго»</t>
  </si>
  <si>
    <t>ООО «РЕМСТРОЙ»</t>
  </si>
  <si>
    <t>ООО «Производственное коммерческое предприятие Синергия»</t>
  </si>
  <si>
    <t>ООО «Энергостандарт»</t>
  </si>
  <si>
    <t xml:space="preserve">ФКУЗ «Санаторий «Лесное озеро» МВД России» </t>
  </si>
  <si>
    <t>МУП «Санаторий «Дальняя Дача»</t>
  </si>
  <si>
    <t>Муниципальное предприятие Кыштымского городского округа «Многопрофильное предприятие»</t>
  </si>
  <si>
    <t>ООО «ЮжУралСпец МВ»</t>
  </si>
  <si>
    <t>ООО «Производственная компания «Макинтош»</t>
  </si>
  <si>
    <t>ООО «МагХолод»</t>
  </si>
  <si>
    <t>ПАО «Магнитогорский металлургический комбинат»</t>
  </si>
  <si>
    <t>ОАО «Магнитогорский метизно-калибровочный завод «ММК-Метиз»</t>
  </si>
  <si>
    <t>ООО «Трест Магнитострой»</t>
  </si>
  <si>
    <t>МП трест «Теплофикация»</t>
  </si>
  <si>
    <t>ФКУ ИК-18 ГУФСИН России по Челябинской области</t>
  </si>
  <si>
    <t>ООО «Магнитогорский завод пиво-безалкогольных напитков»</t>
  </si>
  <si>
    <t>ООО «Фабрика кухонной мебели»</t>
  </si>
  <si>
    <t>АО «Челябоблкоммунэнерго»</t>
  </si>
  <si>
    <t>Вагонное рамонтное депо Магнитогорск - обособленное структурное подразделение Самарского филиала ОАО «Вагонная ремонтная компания - 1»</t>
  </si>
  <si>
    <t>ООО «Тургеневский»</t>
  </si>
  <si>
    <t>ЗАО «Миассмебель»</t>
  </si>
  <si>
    <t>АО «ЭнСер»</t>
  </si>
  <si>
    <t>ООО «Теплотех-Сервис»</t>
  </si>
  <si>
    <t>МУП МГО «Городское хозяйство»</t>
  </si>
  <si>
    <t>ООО «Южный ТеплоЭнергетический комплекс»</t>
  </si>
  <si>
    <t>ООО «ИБК-Энерго»</t>
  </si>
  <si>
    <t>ООО «УралТеплоСтрой»</t>
  </si>
  <si>
    <t>Частное учреждение «Детский оздоровительный лагерь «Еланчик» ОАО «ЧТПЗ»</t>
  </si>
  <si>
    <t>Гохран России (филиал «Объект «Урал»)</t>
  </si>
  <si>
    <t>ООО «ТеплоСтройСервис»</t>
  </si>
  <si>
    <t>АО «Миасский машиностроительный завод»</t>
  </si>
  <si>
    <t>ООО «Золотой пляж»</t>
  </si>
  <si>
    <t>ООО «Служба заказчика»</t>
  </si>
  <si>
    <t>ФГУП «ПО «Маяк»</t>
  </si>
  <si>
    <t>ООО «Сервисный Центр»</t>
  </si>
  <si>
    <t>ПАО «Фортум» (Аргаяшская ТЭЦ)</t>
  </si>
  <si>
    <t>АО «Трансэнерго»</t>
  </si>
  <si>
    <t>ФГУП «Приборостроительный завод»</t>
  </si>
  <si>
    <t>МУП «Многоотраслевое производственное объединение энергосетей»</t>
  </si>
  <si>
    <t>МУП «Электротепловые сети»</t>
  </si>
  <si>
    <t>Федеральное государственное казенное учреждение «Пограничное управление ФСБ России по Челябинской области»</t>
  </si>
  <si>
    <t>ГУЗ «Областная туберкулезная больница № 13»</t>
  </si>
  <si>
    <t>Закрытое акционерное общество «Троицкая энергетическая компания»</t>
  </si>
  <si>
    <t>ООО «Эффективная теплоэнергетика»</t>
  </si>
  <si>
    <t>Троицкая ГРЭС филиал ПАО «ОГК-2»</t>
  </si>
  <si>
    <t>ООО «Районные Тепловые Сети»</t>
  </si>
  <si>
    <t xml:space="preserve">ФГБУ «ЦЖКУ» Министерства обороны РФ </t>
  </si>
  <si>
    <t>ООО «Коммунальные системы»</t>
  </si>
  <si>
    <t>ООО «Теплоэнергетика»</t>
  </si>
  <si>
    <t>Управляющая компания «Коммунальный центр»</t>
  </si>
  <si>
    <t>МУП «Теплоком»</t>
  </si>
  <si>
    <t>Производственный отдел челябинского филиала ООО «МЕЧЕЛ-ЭНЕРГО»</t>
  </si>
  <si>
    <t>ООО «Санаторий «Кисегач»</t>
  </si>
  <si>
    <t>Акционерное общество «Интер РАО - Электрогенерация»</t>
  </si>
  <si>
    <t>Акционерное общество «Южноуральская теплосбытовая компания»</t>
  </si>
  <si>
    <t>ООО «ТеплоСервис»</t>
  </si>
  <si>
    <t>ООО «Уральская энергия»</t>
  </si>
  <si>
    <t>ООО «ЖКХ Агаповское»</t>
  </si>
  <si>
    <t>МУП «ЖКХ-Сервис»</t>
  </si>
  <si>
    <t>МП ЖКХ «Желтинское»</t>
  </si>
  <si>
    <t>ООО «Вертикаль»</t>
  </si>
  <si>
    <t>МП ЖКХ «Магнитное»</t>
  </si>
  <si>
    <t>МУП «ЖКХ-Первомайский»</t>
  </si>
  <si>
    <t>ООО «Надежность-Тепло»</t>
  </si>
  <si>
    <t>ООО «Теплоград»</t>
  </si>
  <si>
    <t>ООО «Теплоснабжающая компания-7»</t>
  </si>
  <si>
    <t>Аргаяшское МУП «ВКХ»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</si>
  <si>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</si>
  <si>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</si>
  <si>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</si>
  <si>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</si>
  <si>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ООО МЦМиР «Курорт Увильды»</t>
  </si>
  <si>
    <t>ООО «Тепловые электрические сети и системы»</t>
  </si>
  <si>
    <t>МУ «Управление Норкинского ЖКХ»</t>
  </si>
  <si>
    <t>МУ «Управление Худайбердинского ЖКХ»</t>
  </si>
  <si>
    <t>Южно-Уральская дирекция по тепловодоснабжению - структурное подразделение Центральной дирекции по тепловодоснабжению - филиала</t>
  </si>
  <si>
    <t>ОАО «РЖД»</t>
  </si>
  <si>
    <t>ООО «Уральская Теплоэнергетическая Компания»</t>
  </si>
  <si>
    <t>ПАО «Ростелеком» Челябинский филиал</t>
  </si>
  <si>
    <t>ОАО «Ашинский металлургический завод»</t>
  </si>
  <si>
    <t>ООО «Тепловая-эксплуатационная компания №1»</t>
  </si>
  <si>
    <t>ООО «Теплоэнерготрейд»</t>
  </si>
  <si>
    <t>ООО «Миньярская коммунальная компания»</t>
  </si>
  <si>
    <t>ООО «СтройКомплекс»</t>
  </si>
  <si>
    <t>УМП «Малахит»</t>
  </si>
  <si>
    <t>ООО «Станица»</t>
  </si>
  <si>
    <t>АО «Учалинский горно-обогатительный комбинат»</t>
  </si>
  <si>
    <t>ООО «Никос-Сервис»</t>
  </si>
  <si>
    <t>ООО «Еткульсервис ЖКХ»</t>
  </si>
  <si>
    <t>ООО «Фермер 74»</t>
  </si>
  <si>
    <t>ООО «ПрофТерминал-Энерго»</t>
  </si>
  <si>
    <t>ООО «ТЭС»</t>
  </si>
  <si>
    <t>ООО «ИСК»</t>
  </si>
  <si>
    <t>ООО «Уралсервис»</t>
  </si>
  <si>
    <t>ООО «Корвет»</t>
  </si>
  <si>
    <t>ООО «Тепловая компания»</t>
  </si>
  <si>
    <t>МУП «БЖЭК»</t>
  </si>
  <si>
    <t>МУП «Булзинский ЭУЖКХ»</t>
  </si>
  <si>
    <t>МУП «Каслинский хлебозавод»</t>
  </si>
  <si>
    <t>ФКУ ИК - 21 ГУФСИН России по Челябинской области</t>
  </si>
  <si>
    <t>АО «Вишневогорский ГОК»</t>
  </si>
  <si>
    <t>МУП ЖКХ «Шабурово»</t>
  </si>
  <si>
    <t>ООО «ЖКХ «Партнер»</t>
  </si>
  <si>
    <t>ОАО «Новокаолиновый ГОК»</t>
  </si>
  <si>
    <t>ООО «ЖКХ «Гарант плюс»</t>
  </si>
  <si>
    <t>ФГКУ комбинат «Скала» Росрезерва</t>
  </si>
  <si>
    <r>
      <t>МУП «ЖКХ»</t>
    </r>
    <r>
      <rPr>
        <b/>
        <i/>
        <sz val="12"/>
        <color rgb="FF6A6A6A"/>
        <rFont val="Arial"/>
        <family val="2"/>
        <charset val="204"/>
      </rPr>
      <t xml:space="preserve"> </t>
    </r>
    <r>
      <rPr>
        <sz val="10"/>
        <color theme="1"/>
        <rFont val="Times New Roman"/>
        <family val="1"/>
        <charset val="204"/>
      </rPr>
      <t>Еленинского сельского поселения</t>
    </r>
  </si>
  <si>
    <t>ООО «Карталинский элеватор»</t>
  </si>
  <si>
    <t>ООО «Домоуправление Локомотивного городского округа»</t>
  </si>
  <si>
    <t>МУП «ТеплоЭнерго»</t>
  </si>
  <si>
    <t>ООО «Источники тепла»</t>
  </si>
  <si>
    <t>ООО «Энергосервис»</t>
  </si>
  <si>
    <t>ООО ГК «Уральская энергия»</t>
  </si>
  <si>
    <t>ООО «Фабрика Южуралкартон»</t>
  </si>
  <si>
    <t>ОАО «Асбестоцемент»</t>
  </si>
  <si>
    <t>ООО «ЭЛЕВКОН»</t>
  </si>
  <si>
    <t>ООО «Теплосервис»</t>
  </si>
  <si>
    <t>МУП «Розинские тепловые сети»</t>
  </si>
  <si>
    <t>ООО «Бродокалмакское ЖКХ»</t>
  </si>
  <si>
    <t>ООО «ЭСКО»</t>
  </si>
  <si>
    <t>ООО «Агрострой-М»</t>
  </si>
  <si>
    <t>ООО «Луговское»</t>
  </si>
  <si>
    <t>МУП ЖКХ «Шумовское»</t>
  </si>
  <si>
    <t>ООО «Тепловые сети»</t>
  </si>
  <si>
    <t>МУП «Кунашак Сервис»</t>
  </si>
  <si>
    <t>ООО «Стрела»</t>
  </si>
  <si>
    <t>ООО «Уральская энергия - Южный Урал»</t>
  </si>
  <si>
    <t>МУП «Арсинское ЖКХ»</t>
  </si>
  <si>
    <t>МУП «Кассельское ЖКХ»</t>
  </si>
  <si>
    <t>ООО «Вектор»</t>
  </si>
  <si>
    <t>ООО «Теплоснаб» (г.Екатеринбург)</t>
  </si>
  <si>
    <t>МУП «Кочердыкское ЖКХ»</t>
  </si>
  <si>
    <t>МУП «Каракульский Жилкомсервис»</t>
  </si>
  <si>
    <t>ОАО «Южуралзолото Группа Компаний»</t>
  </si>
  <si>
    <t>ООО «Теплоснабжение»</t>
  </si>
  <si>
    <t>ООО «Уралэнергогрупп»</t>
  </si>
  <si>
    <t>ООО «Реммонтаж Сервис»</t>
  </si>
  <si>
    <t>АО «Саткинский чугуноплавильный завод»</t>
  </si>
  <si>
    <t>ОАО «Энергосистемы»</t>
  </si>
  <si>
    <t>ООО «МАГ- Энерго»</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</si>
  <si>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</si>
  <si>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</si>
  <si>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</si>
  <si>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</si>
  <si>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</si>
  <si>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</si>
  <si>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МУП «Теплосервис»</t>
  </si>
  <si>
    <t>ООО «СТАНДАРТТЕПЛО»</t>
  </si>
  <si>
    <t>ООО «ЖЭК»</t>
  </si>
  <si>
    <t>ООО «ЭкоТехнологии»</t>
  </si>
  <si>
    <t>ООО «Импульс»</t>
  </si>
  <si>
    <t>ООО «Инжиниринговая компания» Модернизация коммунальных систем»</t>
  </si>
  <si>
    <t>ООО «Русбио»</t>
  </si>
  <si>
    <t>ООО «Вознесенское ЖКХ»</t>
  </si>
  <si>
    <t>ОАО «Есаульское ремонтно-техническое предприятие»</t>
  </si>
  <si>
    <t>ООО ТГК «Восход»</t>
  </si>
  <si>
    <t>МУП «Кременкульские коммунальные системы» п. Кременкуль, п. Садовый</t>
  </si>
  <si>
    <t>ООО «Энергия»</t>
  </si>
  <si>
    <t>ООО «ЭНГЕКО»</t>
  </si>
  <si>
    <t>ООО «Жил-Сервис»</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</si>
  <si>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t>
  </si>
  <si>
    <t>ООО «ТеплоЭнергоМастер»</t>
  </si>
  <si>
    <t>ООО «ПлазаДевелопментСервис»</t>
  </si>
  <si>
    <t>ООО «КН-Сервис»</t>
  </si>
  <si>
    <t>ООО «Теченское ЖКХ»</t>
  </si>
  <si>
    <t>ООО УК «Солнечный»</t>
  </si>
  <si>
    <t>ООО «Здоровый дух»</t>
  </si>
  <si>
    <t>ООО «ТК»Звезный»</t>
  </si>
  <si>
    <t>ООО УК «АККТиВ»</t>
  </si>
  <si>
    <t>ООО «Белозерское ЖКХ № 2»</t>
  </si>
  <si>
    <t>ЗАО «Троицкая энергетическая компания»</t>
  </si>
  <si>
    <t>ООО «Новые коммунальные системы - Троицк»</t>
  </si>
  <si>
    <t>ФГКУ Комбинат «Уральский» Росрезерва</t>
  </si>
  <si>
    <t>ТСЖ «Кумысное»</t>
  </si>
  <si>
    <t>ООО «Целинное ЖКХ»</t>
  </si>
  <si>
    <t>ООО «Родниковское ЖКХ»</t>
  </si>
  <si>
    <t>МУП Скалистское ЖКХ «Троицко-совхозное сельское поселение»</t>
  </si>
  <si>
    <t>ООО «Мордвиновское ЖКХ»</t>
  </si>
  <si>
    <t>ООО «Петровское ЖКХ»</t>
  </si>
  <si>
    <t>ООО «Половинское ЖКХ»</t>
  </si>
  <si>
    <t>ООО «Рождественское ЖКХ»</t>
  </si>
  <si>
    <t>ООО «Каменское ЖКХ»</t>
  </si>
  <si>
    <t>МУП «Кичигинское ЖКХ»</t>
  </si>
  <si>
    <t>ООО «Хуторское ЖКХ»</t>
  </si>
  <si>
    <t>МУП «Коммунальные услуги»</t>
  </si>
  <si>
    <t>ООО «Пром-тепло»</t>
  </si>
  <si>
    <t>ЗАО КХП «Злак»</t>
  </si>
  <si>
    <t>АО работников «Народное предприятие» Челябинское рудоуправление»</t>
  </si>
  <si>
    <t>ООО «Альянс»</t>
  </si>
  <si>
    <t>МУП «Кидышевская котельная и тепловые сети»</t>
  </si>
  <si>
    <t>ООО «Перспектива плюс»</t>
  </si>
  <si>
    <t>ООО «МУЖКП Тимирязевское»</t>
  </si>
  <si>
    <t>ООО «ТеплоЭнергоРесурс»</t>
  </si>
  <si>
    <t>ООО «КУНДРАВЫКОМ»</t>
  </si>
  <si>
    <t>ООО УК «КвадроИнвест»</t>
  </si>
  <si>
    <t>ООО «Эра Технологий»</t>
  </si>
  <si>
    <t>ООО «ТеплоЭнергоСервис»</t>
  </si>
  <si>
    <t>ООО «ФилимоновоКом»</t>
  </si>
  <si>
    <t>ООО «Атлант»</t>
  </si>
  <si>
    <t>Общество с ограниченной ответственностью «ЧЕСМЕНСКОЕ УПРАВЛЕНИЕ КОММУНАЛЬНОГО ХОЗЯЙСТВА»</t>
  </si>
  <si>
    <t>МУП «Челябинские коммунальные тепловые сети»</t>
  </si>
  <si>
    <t>ЗАО Миассмебель</t>
  </si>
  <si>
    <t>Подземная прокладка канальная</t>
  </si>
  <si>
    <t>0,1-1,5</t>
  </si>
  <si>
    <t>свыше 1,5</t>
  </si>
  <si>
    <t>Наименование организации</t>
  </si>
  <si>
    <t>Подземная прокладка бесканальная</t>
  </si>
  <si>
    <t>Подземная прокладка</t>
  </si>
  <si>
    <t>СТАВКА П1</t>
  </si>
  <si>
    <t>Налог</t>
  </si>
  <si>
    <t>ООО ТСО «Северо-Запад» в Челябинске</t>
  </si>
  <si>
    <t>ООО «ЧТЗ-УРАЛТРАК»  в Челябинске</t>
  </si>
  <si>
    <t>ООО «Тепловые электрические сети и системы» в Челябинске</t>
  </si>
  <si>
    <t>ОАО «РЖД» (Дирекция по эксплуатации и ремонту путевых машин) в Челябинске</t>
  </si>
  <si>
    <t>ОАО «Южуралкондитер» в Челябинске</t>
  </si>
  <si>
    <t>ООО «Терминал-Ч» в Челябинске</t>
  </si>
  <si>
    <t>ООО «Теплосбыт» в Челябинске</t>
  </si>
  <si>
    <t>ОАО «БетЭлТранс» в Челябинске</t>
  </si>
  <si>
    <t>МУП «Производственное объединение водоснабжения и водоотведения» в Челябинске</t>
  </si>
  <si>
    <t>Южно-Уральская дирекция по тепловодоснабжению - структурное подразделение Центральной дирекции по тепловодоснабжению - филиала ОАО «РЖД» в Челябинске</t>
  </si>
  <si>
    <t>ООО «ПетроПак» в Челябинске</t>
  </si>
  <si>
    <t>ОАО «Росжелдорстрой» - филиал Завод ЖБК и СД СМТ «Стройиндустрия» в Челябинске</t>
  </si>
  <si>
    <t>АО «Макфа» в Челябинске</t>
  </si>
  <si>
    <t>ООО «Теплоэнергосбыт» в Челябинске</t>
  </si>
  <si>
    <t>АО «Челябинскгоргаз» в Челябинске</t>
  </si>
  <si>
    <t>ООО «ВПК ЧелПром» в Челябинске</t>
  </si>
  <si>
    <t>ООО «Геоинвест» в Челябинске</t>
  </si>
  <si>
    <t>АО «Челябинское авиапредприятие» в Челябинске</t>
  </si>
  <si>
    <t>ПАО «ЧЗПСН-Профнастил» в Челябинске</t>
  </si>
  <si>
    <t>ОАО «Челябгипромез-недвижимость» в Челябинске</t>
  </si>
  <si>
    <t>АО «Челябоблкоммунэнерго» в Челябинске</t>
  </si>
  <si>
    <t>ОАО «Энергопром-Челябинский Электродный завод» в Челябинске</t>
  </si>
  <si>
    <t>ООО «Термогаз» в Челябинске</t>
  </si>
  <si>
    <t>ООО «СИТИ-ПАРК Энерго» в Челябинске</t>
  </si>
  <si>
    <t>ОАО «Трубодеталь» в Челябинске</t>
  </si>
  <si>
    <t>АО «Сигнал» в Челябинске</t>
  </si>
  <si>
    <t>ООО «Объединение «Союзпищепром» в Челябинске</t>
  </si>
  <si>
    <t>Челябинский филиал ООО «МЕЧЕЛ-ЭНЕРГО» в Челябинске</t>
  </si>
  <si>
    <t>ООО «Тепловая котельная «Западная» в Челябинске</t>
  </si>
  <si>
    <t>ОАО «Электромашина» в Челябинске</t>
  </si>
  <si>
    <t>ПАО «Фортум» в Челябинске</t>
  </si>
  <si>
    <t>ООО «ЧКПЗ-Энерго» в Челябинске</t>
  </si>
  <si>
    <t>Общество с ограниченной ответственностью Производственная компания «Южуралмебель» в Челябинске</t>
  </si>
  <si>
    <t>ООО «ЭНЕРГОПРАЙС» в Челябинске</t>
  </si>
  <si>
    <t>ООО ЮжУралТеплоПрибор в Челябинске</t>
  </si>
  <si>
    <t>АО «ЭСК ЧТПЗ» в Челябинске</t>
  </si>
  <si>
    <t>ОАО «Челябкоммунэнерго» в Челябинске</t>
  </si>
  <si>
    <t>ООО «Альтернативная топливно-энергетическая компания» в Челябинске</t>
  </si>
  <si>
    <t>ООО «МОЛНИЯ-ЭНЕРГО» в Челябинске</t>
  </si>
  <si>
    <t>ООО Агрокомплекс «Чурилово» в Челябинске</t>
  </si>
  <si>
    <t>ООО «ПлазаДевелопментСервис» в Челябинске</t>
  </si>
  <si>
    <t>ООО «ЭНГЕКО» в Челябинске</t>
  </si>
  <si>
    <t>ФГБУ «ЦЖКУ» МИНОБОРОНЫ РОССИИ (по ЦВО) в Челябинске</t>
  </si>
  <si>
    <t>ООО «Энерго Сетевая Компания» в Челябинске</t>
  </si>
  <si>
    <t>ООО «ЭНГЕКО-Сервис» в Челябинске</t>
  </si>
  <si>
    <t>МУП Дворец спорта «Юность» в Челябинске</t>
  </si>
  <si>
    <t>ООО «Центр» в Челябинске</t>
  </si>
  <si>
    <t>ФГАУ ВО «ЮУрГУ» (НИУ) в Челябинске</t>
  </si>
  <si>
    <t>ООО Индустриальный Парк «Станкомаш» в Челябинске</t>
  </si>
  <si>
    <t>ЗАО «Торговый дом «БОВИД» в Челябинске</t>
  </si>
  <si>
    <t>ОАО «Уральский электродный институт» в Челябинске</t>
  </si>
  <si>
    <t>ООО «Управляющая компания «РЭККОМ» в Челябинске</t>
  </si>
  <si>
    <t>ООО «РЕМСТРОЙ» в Челябинске</t>
  </si>
  <si>
    <t>ООО «Магнитогорская сетевая компания» в Челябинске</t>
  </si>
  <si>
    <t>ОАО «Урало-Сибирская теплоэнергетическая компания-Челябинск»</t>
  </si>
  <si>
    <t>СТАВКА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</si>
  <si>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t>
  </si>
  <si>
    <r>
      <rPr>
        <b/>
        <sz val="12"/>
        <color rgb="FFFF0000"/>
        <rFont val="Calibri"/>
        <family val="2"/>
        <charset val="204"/>
        <scheme val="minor"/>
      </rPr>
      <t xml:space="preserve">ВНИМАНИЕ! </t>
    </r>
    <r>
      <rPr>
        <b/>
        <sz val="12"/>
        <rFont val="Calibri"/>
        <family val="2"/>
        <charset val="204"/>
        <scheme val="minor"/>
      </rPr>
      <t>Данные расчеты носят справочный характер и не могут являться окончательными для оплаты стоимости технологического присоединения. Калькулятор расчета платы за технологическое присоединение к системе теплоснабжения предназначен для расчета примерной стоимости размера платы за подключение к тепловым сетям теплоснабжающих (теплосетевых) организаций на территории Челябинской области</t>
    </r>
  </si>
  <si>
    <t>АО «Челябоблкоммунэнерго» в Копейском городском округе</t>
  </si>
</sst>
</file>

<file path=xl/styles.xml><?xml version="1.0" encoding="utf-8"?>
<styleSheet xmlns="http://schemas.openxmlformats.org/spreadsheetml/2006/main">
  <numFmts count="3">
    <numFmt numFmtId="164" formatCode="#,##0.000"/>
    <numFmt numFmtId="165" formatCode="0.0"/>
    <numFmt numFmtId="166" formatCode="0.000"/>
  </numFmts>
  <fonts count="41">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name val="Calibri"/>
      <family val="2"/>
      <scheme val="minor"/>
    </font>
    <font>
      <sz val="14"/>
      <name val="Times New Roman"/>
      <family val="1"/>
      <charset val="204"/>
    </font>
    <font>
      <sz val="11"/>
      <name val="Times New Roman"/>
      <family val="1"/>
      <charset val="204"/>
    </font>
    <font>
      <b/>
      <sz val="11"/>
      <name val="Times New Roman"/>
      <family val="1"/>
      <charset val="204"/>
    </font>
    <font>
      <sz val="16"/>
      <name val="Times New Roman"/>
      <family val="1"/>
      <charset val="204"/>
    </font>
    <font>
      <b/>
      <i/>
      <sz val="14"/>
      <color rgb="FFFF0000"/>
      <name val="Times New Roman"/>
      <family val="1"/>
      <charset val="204"/>
    </font>
    <font>
      <b/>
      <sz val="11"/>
      <color rgb="FFFF0000"/>
      <name val="Times New Roman"/>
      <family val="1"/>
      <charset val="204"/>
    </font>
    <font>
      <b/>
      <i/>
      <sz val="11"/>
      <color rgb="FFFF0000"/>
      <name val="Times New Roman"/>
      <family val="1"/>
      <charset val="204"/>
    </font>
    <font>
      <b/>
      <sz val="12"/>
      <color theme="1"/>
      <name val="Times New Roman"/>
      <family val="1"/>
      <charset val="204"/>
    </font>
    <font>
      <b/>
      <sz val="16"/>
      <color theme="1"/>
      <name val="Times New Roman"/>
      <family val="1"/>
      <charset val="204"/>
    </font>
    <font>
      <sz val="12"/>
      <name val="Times New Roman"/>
      <family val="1"/>
      <charset val="204"/>
    </font>
    <font>
      <b/>
      <sz val="12"/>
      <color rgb="FF000099"/>
      <name val="Times New Roman"/>
      <family val="1"/>
      <charset val="204"/>
    </font>
    <font>
      <sz val="12"/>
      <color rgb="FF000099"/>
      <name val="Times New Roman"/>
      <family val="1"/>
      <charset val="204"/>
    </font>
    <font>
      <b/>
      <sz val="12"/>
      <name val="Times New Roman"/>
      <family val="1"/>
      <charset val="204"/>
    </font>
    <font>
      <sz val="12"/>
      <color rgb="FF0070C0"/>
      <name val="Times New Roman"/>
      <family val="1"/>
      <charset val="204"/>
    </font>
    <font>
      <sz val="12"/>
      <color theme="4" tint="-0.249977111117893"/>
      <name val="Times New Roman"/>
      <family val="1"/>
      <charset val="204"/>
    </font>
    <font>
      <sz val="10"/>
      <color rgb="FF000000"/>
      <name val="Times New Roman"/>
      <family val="1"/>
      <charset val="204"/>
    </font>
    <font>
      <b/>
      <i/>
      <sz val="12"/>
      <color rgb="FF6A6A6A"/>
      <name val="Arial"/>
      <family val="2"/>
      <charset val="204"/>
    </font>
    <font>
      <b/>
      <sz val="11"/>
      <name val="Calibri"/>
      <family val="2"/>
      <scheme val="minor"/>
    </font>
    <font>
      <b/>
      <sz val="10"/>
      <color theme="1"/>
      <name val="Times New Roman"/>
      <family val="1"/>
      <charset val="204"/>
    </font>
    <font>
      <b/>
      <sz val="10"/>
      <color rgb="FF000000"/>
      <name val="Times New Roman"/>
      <family val="1"/>
      <charset val="204"/>
    </font>
    <font>
      <sz val="12"/>
      <color rgb="FF000000"/>
      <name val="Times New Roman"/>
      <family val="1"/>
      <charset val="204"/>
    </font>
    <font>
      <sz val="22"/>
      <color theme="1"/>
      <name val="Calibri"/>
      <family val="2"/>
      <scheme val="minor"/>
    </font>
    <font>
      <b/>
      <sz val="12"/>
      <color theme="1"/>
      <name val="Calibri"/>
      <family val="2"/>
      <charset val="204"/>
      <scheme val="minor"/>
    </font>
    <font>
      <b/>
      <sz val="12"/>
      <color rgb="FFFF0000"/>
      <name val="Calibri"/>
      <family val="2"/>
      <charset val="204"/>
      <scheme val="minor"/>
    </font>
    <font>
      <b/>
      <sz val="12"/>
      <name val="Calibri"/>
      <family val="2"/>
      <charset val="204"/>
      <scheme val="minor"/>
    </font>
  </fonts>
  <fills count="19">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9BD9FF"/>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274">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2" fontId="3" fillId="0" borderId="1" xfId="0" applyNumberFormat="1" applyFont="1" applyBorder="1" applyAlignment="1">
      <alignment horizontal="center"/>
    </xf>
    <xf numFmtId="0" fontId="3" fillId="0" borderId="0" xfId="0" applyFont="1" applyFill="1" applyBorder="1"/>
    <xf numFmtId="0" fontId="3" fillId="0" borderId="0" xfId="0" applyFont="1" applyFill="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 fontId="3" fillId="0" borderId="1" xfId="0" applyNumberFormat="1" applyFont="1" applyBorder="1" applyAlignment="1">
      <alignment horizontal="center" wrapText="1"/>
    </xf>
    <xf numFmtId="4" fontId="3"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3"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4" fontId="3" fillId="0" borderId="0" xfId="0" applyNumberFormat="1" applyFont="1"/>
    <xf numFmtId="4" fontId="3" fillId="0" borderId="1" xfId="0" quotePrefix="1" applyNumberFormat="1" applyFont="1" applyBorder="1" applyAlignment="1">
      <alignment horizontal="center" vertical="center" wrapText="1"/>
    </xf>
    <xf numFmtId="49" fontId="3" fillId="0" borderId="1" xfId="0" applyNumberFormat="1" applyFont="1" applyBorder="1" applyAlignment="1">
      <alignment vertical="top" wrapText="1"/>
    </xf>
    <xf numFmtId="0" fontId="3" fillId="0" borderId="1" xfId="0" applyNumberFormat="1" applyFont="1" applyBorder="1" applyAlignment="1">
      <alignment horizontal="center" wrapText="1"/>
    </xf>
    <xf numFmtId="49" fontId="3" fillId="6" borderId="7" xfId="0" applyNumberFormat="1" applyFont="1" applyFill="1" applyBorder="1" applyAlignment="1">
      <alignment horizontal="center"/>
    </xf>
    <xf numFmtId="49" fontId="3" fillId="4" borderId="7" xfId="0" applyNumberFormat="1" applyFont="1" applyFill="1" applyBorder="1" applyAlignment="1">
      <alignment horizontal="center"/>
    </xf>
    <xf numFmtId="49" fontId="3" fillId="5" borderId="7" xfId="0" applyNumberFormat="1" applyFont="1" applyFill="1" applyBorder="1" applyAlignment="1">
      <alignment horizontal="center"/>
    </xf>
    <xf numFmtId="49" fontId="5"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2" fontId="3" fillId="0" borderId="1" xfId="0" applyNumberFormat="1" applyFont="1" applyBorder="1" applyAlignment="1">
      <alignment horizontal="center" vertical="center"/>
    </xf>
    <xf numFmtId="4"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0" xfId="0" applyFont="1" applyBorder="1"/>
    <xf numFmtId="49" fontId="4" fillId="0" borderId="7" xfId="0" applyNumberFormat="1" applyFont="1" applyBorder="1" applyAlignment="1">
      <alignment horizontal="center"/>
    </xf>
    <xf numFmtId="4" fontId="3" fillId="3" borderId="1" xfId="0" applyNumberFormat="1" applyFont="1" applyFill="1" applyBorder="1" applyAlignment="1">
      <alignment horizontal="center" wrapText="1"/>
    </xf>
    <xf numFmtId="0" fontId="22" fillId="0" borderId="7" xfId="0" applyFont="1" applyBorder="1" applyAlignment="1">
      <alignment horizontal="center"/>
    </xf>
    <xf numFmtId="0" fontId="21" fillId="0" borderId="7" xfId="0" applyFont="1" applyBorder="1" applyAlignment="1">
      <alignment horizontal="center"/>
    </xf>
    <xf numFmtId="4" fontId="7" fillId="2" borderId="0" xfId="0" applyNumberFormat="1" applyFont="1" applyFill="1" applyAlignment="1" applyProtection="1">
      <alignment horizontal="right" vertical="center"/>
      <protection hidden="1"/>
    </xf>
    <xf numFmtId="4" fontId="6" fillId="2" borderId="0" xfId="0" applyNumberFormat="1" applyFont="1" applyFill="1" applyBorder="1" applyAlignment="1" applyProtection="1">
      <alignment horizontal="right" vertical="center"/>
      <protection hidden="1"/>
    </xf>
    <xf numFmtId="2" fontId="6" fillId="2" borderId="0" xfId="0" applyNumberFormat="1" applyFont="1" applyFill="1" applyBorder="1" applyAlignment="1" applyProtection="1">
      <alignment horizontal="right" vertical="center"/>
      <protection hidden="1"/>
    </xf>
    <xf numFmtId="4" fontId="6" fillId="2" borderId="0" xfId="0" applyNumberFormat="1" applyFont="1" applyFill="1" applyBorder="1" applyAlignment="1" applyProtection="1">
      <alignment horizontal="left" vertical="center"/>
      <protection hidden="1"/>
    </xf>
    <xf numFmtId="2" fontId="6" fillId="2" borderId="0" xfId="0" applyNumberFormat="1" applyFont="1" applyFill="1" applyBorder="1" applyAlignment="1" applyProtection="1">
      <alignment horizontal="left" vertical="center"/>
      <protection hidden="1"/>
    </xf>
    <xf numFmtId="0" fontId="3" fillId="0" borderId="1" xfId="0" applyFont="1" applyFill="1" applyBorder="1" applyAlignment="1">
      <alignment horizontal="left" vertic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2" fontId="23" fillId="7" borderId="1" xfId="0" applyNumberFormat="1" applyFont="1" applyFill="1" applyBorder="1" applyAlignment="1" applyProtection="1">
      <alignment horizontal="center" vertical="top" wrapText="1"/>
    </xf>
    <xf numFmtId="49" fontId="23" fillId="7" borderId="1" xfId="0" applyNumberFormat="1" applyFont="1" applyFill="1" applyBorder="1" applyAlignment="1" applyProtection="1">
      <alignment vertical="top" wrapText="1"/>
    </xf>
    <xf numFmtId="2" fontId="1" fillId="0" borderId="1" xfId="0" applyNumberFormat="1" applyFont="1" applyFill="1" applyBorder="1" applyAlignment="1" applyProtection="1">
      <alignment horizontal="center" vertical="center" wrapText="1"/>
    </xf>
    <xf numFmtId="49" fontId="25" fillId="2" borderId="1" xfId="0" applyNumberFormat="1" applyFont="1" applyFill="1" applyBorder="1" applyAlignment="1" applyProtection="1">
      <alignment horizontal="left" vertical="center" wrapText="1" indent="1"/>
    </xf>
    <xf numFmtId="49" fontId="26" fillId="2" borderId="1" xfId="0" applyNumberFormat="1" applyFont="1" applyFill="1" applyBorder="1" applyAlignment="1" applyProtection="1">
      <alignment horizontal="left" vertical="center" wrapText="1" indent="1"/>
    </xf>
    <xf numFmtId="0" fontId="1" fillId="6" borderId="1" xfId="0" applyNumberFormat="1" applyFont="1" applyFill="1" applyBorder="1" applyAlignment="1" applyProtection="1">
      <alignment horizontal="center" vertical="center" wrapText="1"/>
    </xf>
    <xf numFmtId="2" fontId="26" fillId="0" borderId="1" xfId="0" applyNumberFormat="1" applyFont="1" applyFill="1" applyBorder="1" applyAlignment="1" applyProtection="1">
      <alignment horizontal="center" vertical="center" wrapText="1"/>
    </xf>
    <xf numFmtId="2" fontId="26" fillId="6" borderId="1" xfId="0" applyNumberFormat="1" applyFont="1" applyFill="1" applyBorder="1" applyAlignment="1" applyProtection="1">
      <alignment horizontal="center" vertical="center" wrapText="1"/>
    </xf>
    <xf numFmtId="2" fontId="23" fillId="7" borderId="1" xfId="0" applyNumberFormat="1" applyFont="1" applyFill="1" applyBorder="1" applyAlignment="1" applyProtection="1">
      <alignment horizontal="center" vertical="center" wrapText="1"/>
    </xf>
    <xf numFmtId="2" fontId="27" fillId="0" borderId="1" xfId="0" applyNumberFormat="1" applyFont="1" applyFill="1" applyBorder="1" applyAlignment="1" applyProtection="1">
      <alignment horizontal="center" vertical="center" wrapText="1"/>
    </xf>
    <xf numFmtId="49" fontId="27" fillId="2" borderId="1" xfId="0" applyNumberFormat="1" applyFont="1" applyFill="1" applyBorder="1" applyAlignment="1" applyProtection="1">
      <alignment horizontal="left" vertical="center" wrapText="1" indent="1"/>
    </xf>
    <xf numFmtId="2" fontId="1" fillId="6"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indent="1"/>
    </xf>
    <xf numFmtId="0" fontId="27" fillId="6" borderId="1" xfId="0" applyNumberFormat="1" applyFont="1" applyFill="1" applyBorder="1" applyAlignment="1" applyProtection="1">
      <alignment horizontal="center" vertical="center" wrapText="1"/>
    </xf>
    <xf numFmtId="0" fontId="28" fillId="7" borderId="1" xfId="0" applyNumberFormat="1" applyFont="1" applyFill="1" applyBorder="1" applyAlignment="1" applyProtection="1">
      <alignment vertical="center" wrapText="1"/>
    </xf>
    <xf numFmtId="1" fontId="27" fillId="6" borderId="1" xfId="0" applyNumberFormat="1" applyFont="1" applyFill="1" applyBorder="1" applyAlignment="1" applyProtection="1">
      <alignment horizontal="center" vertical="center" wrapText="1"/>
    </xf>
    <xf numFmtId="49" fontId="26" fillId="3" borderId="1" xfId="0" applyNumberFormat="1" applyFont="1" applyFill="1" applyBorder="1" applyAlignment="1" applyProtection="1">
      <alignment horizontal="left" vertical="center" wrapText="1" indent="1"/>
    </xf>
    <xf numFmtId="49" fontId="28" fillId="3" borderId="1" xfId="0" applyNumberFormat="1" applyFont="1" applyFill="1" applyBorder="1" applyAlignment="1" applyProtection="1">
      <alignment horizontal="left" vertical="center" wrapText="1" indent="1"/>
    </xf>
    <xf numFmtId="0" fontId="4" fillId="3" borderId="1" xfId="0" applyFont="1" applyFill="1" applyBorder="1" applyAlignment="1">
      <alignment horizontal="left" vertical="center"/>
    </xf>
    <xf numFmtId="49" fontId="26" fillId="2" borderId="1" xfId="0" applyNumberFormat="1" applyFont="1" applyFill="1" applyBorder="1" applyAlignment="1" applyProtection="1">
      <alignment horizontal="left" vertical="center" indent="1"/>
    </xf>
    <xf numFmtId="49" fontId="25" fillId="2" borderId="1" xfId="0" applyNumberFormat="1" applyFont="1" applyFill="1" applyBorder="1" applyAlignment="1" applyProtection="1">
      <alignment horizontal="left" vertical="center" indent="1"/>
    </xf>
    <xf numFmtId="166" fontId="6" fillId="2" borderId="0" xfId="0" applyNumberFormat="1" applyFont="1" applyFill="1" applyBorder="1" applyAlignment="1" applyProtection="1">
      <alignment horizontal="right" vertical="center"/>
      <protection hidden="1"/>
    </xf>
    <xf numFmtId="1" fontId="23" fillId="7" borderId="1" xfId="0" applyNumberFormat="1" applyFont="1" applyFill="1" applyBorder="1" applyAlignment="1" applyProtection="1">
      <alignment horizontal="center" vertical="center" wrapText="1"/>
    </xf>
    <xf numFmtId="4" fontId="6" fillId="11" borderId="0" xfId="0" applyNumberFormat="1" applyFont="1" applyFill="1" applyBorder="1" applyAlignment="1" applyProtection="1">
      <alignment horizontal="center" vertical="center"/>
      <protection hidden="1"/>
    </xf>
    <xf numFmtId="49" fontId="29" fillId="2" borderId="1" xfId="0" applyNumberFormat="1" applyFont="1" applyFill="1" applyBorder="1" applyAlignment="1" applyProtection="1">
      <alignment horizontal="left" vertical="center" wrapText="1" indent="1"/>
    </xf>
    <xf numFmtId="49" fontId="30" fillId="2" borderId="1" xfId="0" applyNumberFormat="1" applyFont="1" applyFill="1" applyBorder="1" applyAlignment="1" applyProtection="1">
      <alignment horizontal="left" vertical="center" wrapText="1" indent="1"/>
    </xf>
    <xf numFmtId="164" fontId="6" fillId="11" borderId="0" xfId="0" applyNumberFormat="1" applyFont="1" applyFill="1" applyBorder="1" applyAlignment="1" applyProtection="1">
      <alignment horizontal="center" vertical="center"/>
      <protection hidden="1"/>
    </xf>
    <xf numFmtId="0" fontId="0" fillId="2" borderId="0" xfId="0" applyFill="1" applyProtection="1"/>
    <xf numFmtId="0" fontId="0" fillId="2" borderId="0" xfId="0" applyFill="1" applyBorder="1" applyProtection="1"/>
    <xf numFmtId="0" fontId="15" fillId="2" borderId="0" xfId="0" applyFont="1" applyFill="1" applyProtection="1"/>
    <xf numFmtId="0" fontId="15" fillId="0" borderId="0" xfId="0" applyFont="1" applyBorder="1" applyProtection="1"/>
    <xf numFmtId="0" fontId="14" fillId="0" borderId="0" xfId="0" applyFont="1" applyBorder="1" applyProtection="1"/>
    <xf numFmtId="0" fontId="0" fillId="0" borderId="0" xfId="0" applyProtection="1"/>
    <xf numFmtId="0" fontId="24" fillId="16" borderId="1" xfId="0" applyFont="1" applyFill="1" applyBorder="1" applyAlignment="1" applyProtection="1">
      <alignment horizontal="left" vertical="center" wrapText="1"/>
    </xf>
    <xf numFmtId="0" fontId="20" fillId="0" borderId="0" xfId="0" applyFont="1" applyBorder="1" applyProtection="1"/>
    <xf numFmtId="0" fontId="24" fillId="16" borderId="1" xfId="0" applyFont="1" applyFill="1" applyBorder="1" applyAlignment="1" applyProtection="1">
      <alignment horizontal="left" vertical="center"/>
    </xf>
    <xf numFmtId="0" fontId="15" fillId="0" borderId="1" xfId="0" applyFont="1" applyBorder="1" applyAlignment="1" applyProtection="1">
      <alignment horizontal="center" vertical="center"/>
    </xf>
    <xf numFmtId="0" fontId="17" fillId="0" borderId="1" xfId="0" applyNumberFormat="1" applyFont="1" applyBorder="1" applyAlignment="1" applyProtection="1">
      <alignment horizontal="center" vertical="center" wrapText="1"/>
    </xf>
    <xf numFmtId="0" fontId="17" fillId="0" borderId="1" xfId="0" applyNumberFormat="1" applyFont="1" applyBorder="1" applyAlignment="1" applyProtection="1">
      <alignment horizontal="center" vertical="center"/>
    </xf>
    <xf numFmtId="0" fontId="17" fillId="0" borderId="1" xfId="0" applyNumberFormat="1" applyFont="1" applyBorder="1" applyAlignment="1" applyProtection="1">
      <alignment wrapText="1"/>
    </xf>
    <xf numFmtId="3" fontId="15" fillId="0" borderId="1" xfId="0" applyNumberFormat="1" applyFont="1" applyBorder="1" applyProtection="1"/>
    <xf numFmtId="0" fontId="15" fillId="0" borderId="1" xfId="0" applyFont="1" applyBorder="1" applyProtection="1"/>
    <xf numFmtId="0" fontId="17" fillId="0" borderId="0" xfId="0" applyNumberFormat="1" applyFont="1" applyBorder="1" applyAlignment="1" applyProtection="1">
      <alignment wrapText="1"/>
    </xf>
    <xf numFmtId="3" fontId="15" fillId="0" borderId="0" xfId="0" applyNumberFormat="1" applyFont="1" applyBorder="1" applyProtection="1"/>
    <xf numFmtId="0" fontId="16" fillId="2" borderId="0" xfId="0" applyFont="1" applyFill="1" applyBorder="1" applyAlignment="1" applyProtection="1">
      <alignment vertical="center" wrapText="1"/>
    </xf>
    <xf numFmtId="0" fontId="0" fillId="15" borderId="0" xfId="0" applyFill="1" applyProtection="1"/>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11" fillId="2" borderId="0" xfId="0" applyFont="1" applyFill="1" applyProtection="1"/>
    <xf numFmtId="3" fontId="15" fillId="0" borderId="1" xfId="0" applyNumberFormat="1" applyFont="1" applyFill="1" applyBorder="1" applyProtection="1"/>
    <xf numFmtId="0" fontId="7" fillId="2" borderId="0" xfId="0" applyFont="1" applyFill="1" applyBorder="1" applyAlignment="1" applyProtection="1">
      <alignment horizontal="right" vertical="center"/>
    </xf>
    <xf numFmtId="0" fontId="1" fillId="2" borderId="0" xfId="0" applyFont="1" applyFill="1" applyAlignment="1" applyProtection="1">
      <alignment horizontal="center"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6" fillId="2" borderId="0" xfId="0" applyFont="1" applyFill="1" applyBorder="1" applyAlignment="1" applyProtection="1">
      <alignment horizontal="center"/>
    </xf>
    <xf numFmtId="0" fontId="6" fillId="2" borderId="0" xfId="0" applyFont="1" applyFill="1" applyProtection="1"/>
    <xf numFmtId="0" fontId="7" fillId="2" borderId="0" xfId="0" applyFont="1" applyFill="1" applyProtection="1"/>
    <xf numFmtId="0" fontId="7" fillId="8" borderId="1"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5" fillId="0" borderId="0" xfId="0" applyNumberFormat="1" applyFont="1" applyBorder="1" applyProtection="1"/>
    <xf numFmtId="49" fontId="15" fillId="0" borderId="0" xfId="0" applyNumberFormat="1" applyFont="1" applyBorder="1" applyProtection="1"/>
    <xf numFmtId="0" fontId="1" fillId="2" borderId="0" xfId="0" applyFont="1" applyFill="1" applyBorder="1" applyAlignment="1" applyProtection="1">
      <alignment vertical="center"/>
    </xf>
    <xf numFmtId="0" fontId="1" fillId="2" borderId="0" xfId="0" applyFont="1" applyFill="1" applyAlignment="1" applyProtection="1">
      <alignment horizontal="center"/>
    </xf>
    <xf numFmtId="4" fontId="6"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12" fillId="2" borderId="0" xfId="0" applyFont="1" applyFill="1" applyAlignment="1" applyProtection="1">
      <alignment horizontal="center"/>
    </xf>
    <xf numFmtId="165" fontId="6" fillId="2" borderId="0" xfId="0" applyNumberFormat="1" applyFont="1" applyFill="1" applyBorder="1" applyAlignment="1" applyProtection="1">
      <alignment horizontal="center" vertical="center"/>
    </xf>
    <xf numFmtId="4" fontId="7" fillId="2" borderId="0" xfId="0" applyNumberFormat="1" applyFont="1" applyFill="1" applyProtection="1"/>
    <xf numFmtId="0" fontId="7" fillId="2" borderId="0" xfId="0" applyFont="1" applyFill="1" applyBorder="1" applyAlignment="1" applyProtection="1">
      <alignment horizontal="center" vertical="center"/>
    </xf>
    <xf numFmtId="49" fontId="15" fillId="2" borderId="0" xfId="0" applyNumberFormat="1" applyFont="1" applyFill="1" applyProtection="1"/>
    <xf numFmtId="0" fontId="1" fillId="2" borderId="5" xfId="0" applyFont="1" applyFill="1" applyBorder="1" applyAlignment="1" applyProtection="1">
      <alignment vertical="center"/>
    </xf>
    <xf numFmtId="4" fontId="7"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right" vertical="top"/>
    </xf>
    <xf numFmtId="0" fontId="19" fillId="2" borderId="0" xfId="0" applyFont="1" applyFill="1" applyBorder="1" applyAlignment="1" applyProtection="1">
      <alignment horizontal="center" vertical="top"/>
    </xf>
    <xf numFmtId="0" fontId="0" fillId="0" borderId="0" xfId="0" applyBorder="1" applyProtection="1"/>
    <xf numFmtId="0" fontId="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5" fillId="0" borderId="0" xfId="0" applyFont="1" applyBorder="1" applyAlignment="1" applyProtection="1">
      <alignment horizontal="right"/>
    </xf>
    <xf numFmtId="0" fontId="0" fillId="0" borderId="0" xfId="0" applyBorder="1" applyAlignment="1" applyProtection="1"/>
    <xf numFmtId="0" fontId="11" fillId="17" borderId="1" xfId="0" applyFont="1" applyFill="1" applyBorder="1" applyAlignment="1" applyProtection="1">
      <alignment horizontal="center" vertical="center" wrapText="1"/>
    </xf>
    <xf numFmtId="0" fontId="12" fillId="0" borderId="0" xfId="0" applyFont="1" applyBorder="1" applyProtection="1"/>
    <xf numFmtId="0" fontId="12" fillId="0" borderId="0" xfId="0" applyFont="1" applyProtection="1"/>
    <xf numFmtId="0" fontId="33" fillId="0" borderId="0" xfId="0" applyFont="1" applyBorder="1" applyProtection="1"/>
    <xf numFmtId="0" fontId="34" fillId="0" borderId="1" xfId="0" applyFont="1" applyBorder="1" applyAlignment="1" applyProtection="1">
      <alignment vertical="center" wrapText="1"/>
    </xf>
    <xf numFmtId="0" fontId="35" fillId="0" borderId="1" xfId="0" applyFont="1" applyBorder="1" applyAlignment="1" applyProtection="1">
      <alignment vertical="center" wrapText="1"/>
    </xf>
    <xf numFmtId="0" fontId="31" fillId="0" borderId="1" xfId="0" applyFont="1" applyBorder="1" applyAlignment="1" applyProtection="1">
      <alignment vertical="center" wrapText="1"/>
    </xf>
    <xf numFmtId="0" fontId="11" fillId="17" borderId="1" xfId="0" applyFont="1" applyFill="1" applyBorder="1" applyAlignment="1" applyProtection="1">
      <alignment vertical="center" wrapText="1"/>
    </xf>
    <xf numFmtId="0" fontId="34" fillId="0" borderId="0" xfId="0" applyFont="1" applyBorder="1" applyAlignment="1" applyProtection="1">
      <alignment vertical="center" wrapText="1"/>
    </xf>
    <xf numFmtId="0" fontId="11" fillId="0" borderId="1" xfId="0" applyFont="1" applyBorder="1" applyAlignment="1" applyProtection="1">
      <alignment vertical="center" wrapText="1"/>
    </xf>
    <xf numFmtId="0" fontId="11" fillId="17" borderId="9" xfId="0" applyFont="1" applyFill="1" applyBorder="1" applyAlignment="1" applyProtection="1">
      <alignment vertical="center" wrapText="1"/>
    </xf>
    <xf numFmtId="0" fontId="11" fillId="17" borderId="2" xfId="0" applyFont="1" applyFill="1" applyBorder="1" applyAlignment="1" applyProtection="1">
      <alignment vertical="center" wrapText="1"/>
    </xf>
    <xf numFmtId="0" fontId="11" fillId="17" borderId="3" xfId="0" applyFont="1" applyFill="1" applyBorder="1" applyAlignment="1" applyProtection="1">
      <alignment vertical="center" wrapText="1"/>
    </xf>
    <xf numFmtId="0" fontId="11" fillId="17" borderId="4" xfId="0" applyFont="1" applyFill="1" applyBorder="1" applyAlignment="1" applyProtection="1">
      <alignment vertical="center" wrapText="1"/>
    </xf>
    <xf numFmtId="0" fontId="0" fillId="0" borderId="0" xfId="0" applyAlignment="1" applyProtection="1"/>
    <xf numFmtId="0" fontId="15" fillId="0" borderId="0" xfId="0" applyFont="1" applyProtection="1"/>
    <xf numFmtId="0" fontId="11" fillId="0" borderId="9" xfId="0" applyFont="1" applyFill="1" applyBorder="1" applyAlignment="1" applyProtection="1">
      <alignment vertical="center" wrapText="1"/>
    </xf>
    <xf numFmtId="0" fontId="11" fillId="17" borderId="0" xfId="0" applyFont="1" applyFill="1" applyBorder="1" applyAlignment="1" applyProtection="1">
      <alignment vertical="center" wrapText="1"/>
    </xf>
    <xf numFmtId="0" fontId="0" fillId="0" borderId="1" xfId="0" applyBorder="1" applyProtection="1"/>
    <xf numFmtId="0" fontId="0" fillId="18" borderId="0" xfId="0" applyFill="1" applyProtection="1"/>
    <xf numFmtId="0" fontId="15" fillId="18" borderId="0" xfId="0" applyFont="1" applyFill="1" applyBorder="1" applyProtection="1"/>
    <xf numFmtId="0" fontId="14" fillId="18" borderId="0" xfId="0" applyFont="1" applyFill="1" applyBorder="1" applyProtection="1"/>
    <xf numFmtId="0" fontId="0" fillId="0" borderId="1" xfId="0" applyBorder="1" applyAlignment="1"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11" fillId="17" borderId="10" xfId="0" applyFont="1" applyFill="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8" xfId="0" applyFont="1" applyBorder="1" applyAlignment="1" applyProtection="1">
      <alignment horizontal="center" vertical="center"/>
    </xf>
    <xf numFmtId="0" fontId="15" fillId="0" borderId="0" xfId="0" applyFont="1" applyBorder="1" applyAlignment="1" applyProtection="1">
      <alignment horizontal="center" vertical="center"/>
    </xf>
    <xf numFmtId="0" fontId="37" fillId="0" borderId="0" xfId="0" applyFont="1" applyProtection="1"/>
    <xf numFmtId="0" fontId="11" fillId="17" borderId="11" xfId="0" applyFont="1" applyFill="1" applyBorder="1" applyAlignment="1" applyProtection="1">
      <alignment vertical="center" wrapText="1"/>
    </xf>
    <xf numFmtId="0" fontId="1" fillId="0" borderId="1" xfId="0" applyFont="1" applyBorder="1" applyAlignment="1" applyProtection="1">
      <alignment horizontal="center" vertical="center"/>
    </xf>
    <xf numFmtId="4" fontId="1" fillId="0" borderId="1" xfId="0" applyNumberFormat="1" applyFont="1" applyBorder="1" applyAlignment="1" applyProtection="1">
      <alignment horizontal="center"/>
    </xf>
    <xf numFmtId="2" fontId="1" fillId="0" borderId="1" xfId="0" applyNumberFormat="1" applyFont="1" applyBorder="1" applyAlignment="1" applyProtection="1">
      <alignment horizontal="center" vertical="center"/>
    </xf>
    <xf numFmtId="2" fontId="0" fillId="0" borderId="1" xfId="0" applyNumberFormat="1" applyBorder="1" applyAlignment="1" applyProtection="1">
      <alignment horizontal="center" vertical="center"/>
    </xf>
    <xf numFmtId="2" fontId="0" fillId="0" borderId="1" xfId="0" applyNumberFormat="1" applyFill="1" applyBorder="1" applyAlignment="1" applyProtection="1">
      <alignment horizontal="center" vertical="center"/>
    </xf>
    <xf numFmtId="2" fontId="36"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xf>
    <xf numFmtId="4" fontId="15" fillId="0" borderId="0" xfId="0" applyNumberFormat="1" applyFont="1" applyBorder="1" applyProtection="1"/>
    <xf numFmtId="4" fontId="14" fillId="0" borderId="0" xfId="0" applyNumberFormat="1" applyFont="1" applyBorder="1" applyProtection="1"/>
    <xf numFmtId="4" fontId="0" fillId="0" borderId="0" xfId="0" applyNumberFormat="1" applyProtection="1"/>
    <xf numFmtId="0" fontId="36" fillId="0" borderId="1" xfId="0" applyFont="1" applyBorder="1" applyAlignment="1" applyProtection="1">
      <alignment horizontal="center" vertical="center"/>
    </xf>
    <xf numFmtId="0" fontId="1" fillId="0" borderId="1" xfId="0" applyFont="1" applyBorder="1" applyAlignment="1" applyProtection="1">
      <alignment horizontal="right" vertical="center"/>
    </xf>
    <xf numFmtId="0" fontId="0" fillId="0" borderId="1" xfId="0" applyBorder="1" applyAlignment="1" applyProtection="1">
      <alignment horizontal="right" vertical="center"/>
    </xf>
    <xf numFmtId="0" fontId="0" fillId="0" borderId="1" xfId="0" applyFill="1" applyBorder="1" applyAlignment="1" applyProtection="1">
      <alignment horizontal="right" vertical="center"/>
    </xf>
    <xf numFmtId="0" fontId="36" fillId="0" borderId="1" xfId="0" applyFont="1" applyBorder="1" applyAlignment="1" applyProtection="1">
      <alignment horizontal="right" vertical="center"/>
    </xf>
    <xf numFmtId="4" fontId="1" fillId="0" borderId="1" xfId="0" applyNumberFormat="1" applyFont="1" applyBorder="1" applyAlignment="1" applyProtection="1">
      <alignment horizontal="right"/>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7" fillId="12" borderId="2" xfId="0" applyFont="1" applyFill="1" applyBorder="1" applyAlignment="1" applyProtection="1">
      <alignment horizontal="left" vertical="center"/>
    </xf>
    <xf numFmtId="0" fontId="7" fillId="12" borderId="3" xfId="0" applyFont="1" applyFill="1" applyBorder="1" applyAlignment="1" applyProtection="1">
      <alignment horizontal="left" vertical="center"/>
    </xf>
    <xf numFmtId="0" fontId="7" fillId="12" borderId="4" xfId="0" applyFont="1" applyFill="1" applyBorder="1" applyAlignment="1" applyProtection="1">
      <alignment horizontal="left" vertical="center"/>
    </xf>
    <xf numFmtId="0" fontId="7" fillId="4" borderId="1"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8" fillId="2" borderId="5" xfId="0" applyFont="1" applyFill="1" applyBorder="1" applyAlignment="1" applyProtection="1">
      <alignment horizontal="center" wrapText="1"/>
    </xf>
    <xf numFmtId="0" fontId="38" fillId="2" borderId="0" xfId="0" applyFont="1" applyFill="1" applyAlignment="1" applyProtection="1">
      <alignment horizontal="center" wrapText="1"/>
    </xf>
    <xf numFmtId="2" fontId="19" fillId="2" borderId="0" xfId="0" applyNumberFormat="1" applyFont="1" applyFill="1" applyBorder="1" applyAlignment="1" applyProtection="1">
      <alignment horizontal="center" vertical="center"/>
    </xf>
    <xf numFmtId="0" fontId="8" fillId="11" borderId="1"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6" fillId="14" borderId="2" xfId="0" applyFont="1" applyFill="1" applyBorder="1" applyAlignment="1" applyProtection="1">
      <alignment horizontal="center" vertical="center" wrapText="1"/>
    </xf>
    <xf numFmtId="0" fontId="6" fillId="14" borderId="3" xfId="0" applyFont="1" applyFill="1" applyBorder="1" applyAlignment="1" applyProtection="1">
      <alignment horizontal="center" vertical="center" wrapText="1"/>
    </xf>
    <xf numFmtId="0" fontId="6" fillId="14" borderId="4" xfId="0" applyFont="1" applyFill="1" applyBorder="1" applyAlignment="1" applyProtection="1">
      <alignment horizontal="center" vertical="center" wrapText="1"/>
    </xf>
    <xf numFmtId="49" fontId="8" fillId="15" borderId="2" xfId="0" applyNumberFormat="1" applyFont="1" applyFill="1" applyBorder="1" applyAlignment="1" applyProtection="1">
      <alignment horizontal="center" vertical="center" shrinkToFit="1"/>
      <protection locked="0"/>
    </xf>
    <xf numFmtId="49" fontId="8" fillId="15" borderId="3" xfId="0" applyNumberFormat="1" applyFont="1" applyFill="1" applyBorder="1" applyAlignment="1" applyProtection="1">
      <alignment horizontal="center" vertical="center" shrinkToFit="1"/>
      <protection locked="0"/>
    </xf>
    <xf numFmtId="49" fontId="8" fillId="15" borderId="4" xfId="0" applyNumberFormat="1"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7" fillId="9" borderId="2" xfId="0" applyFont="1" applyFill="1" applyBorder="1" applyAlignment="1" applyProtection="1">
      <alignment horizontal="left" vertical="center"/>
    </xf>
    <xf numFmtId="0" fontId="7" fillId="9" borderId="3"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13" borderId="1" xfId="0" applyFont="1" applyFill="1" applyBorder="1" applyAlignment="1" applyProtection="1">
      <alignment horizontal="center"/>
      <protection locked="0"/>
    </xf>
    <xf numFmtId="0" fontId="7" fillId="9" borderId="1" xfId="0" applyFont="1" applyFill="1" applyBorder="1" applyAlignment="1" applyProtection="1">
      <alignment horizontal="left" vertical="center"/>
    </xf>
    <xf numFmtId="4" fontId="7" fillId="13" borderId="1"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xf>
    <xf numFmtId="164" fontId="7" fillId="2" borderId="5" xfId="0" applyNumberFormat="1" applyFont="1" applyFill="1" applyBorder="1" applyAlignment="1" applyProtection="1">
      <alignment horizontal="center" vertical="center"/>
      <protection hidden="1"/>
    </xf>
    <xf numFmtId="0" fontId="7" fillId="2" borderId="5" xfId="0" applyFont="1" applyFill="1" applyBorder="1" applyAlignment="1" applyProtection="1">
      <alignment horizontal="right" vertical="center"/>
    </xf>
    <xf numFmtId="0" fontId="6" fillId="9"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0" xfId="0" applyAlignment="1" applyProtection="1">
      <alignment horizontal="center"/>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0" fillId="0" borderId="0" xfId="0" applyBorder="1" applyAlignment="1" applyProtection="1">
      <alignment horizontal="center"/>
    </xf>
    <xf numFmtId="164" fontId="24" fillId="11" borderId="1" xfId="0" applyNumberFormat="1" applyFont="1" applyFill="1" applyBorder="1" applyAlignment="1" applyProtection="1">
      <alignment horizontal="center" vertical="center"/>
      <protection hidden="1"/>
    </xf>
    <xf numFmtId="0" fontId="7" fillId="6" borderId="1" xfId="0" applyFont="1" applyFill="1" applyBorder="1" applyAlignment="1" applyProtection="1">
      <alignment horizontal="center"/>
      <protection locked="0"/>
    </xf>
    <xf numFmtId="0" fontId="23" fillId="2" borderId="0" xfId="0" applyFont="1" applyFill="1" applyBorder="1" applyAlignment="1" applyProtection="1">
      <alignment horizontal="left" vertical="center"/>
    </xf>
    <xf numFmtId="0" fontId="13" fillId="11" borderId="1" xfId="0" applyFont="1" applyFill="1" applyBorder="1" applyAlignment="1" applyProtection="1">
      <alignment horizontal="center" vertical="center"/>
    </xf>
    <xf numFmtId="0" fontId="5" fillId="0" borderId="1" xfId="0" applyFont="1" applyBorder="1" applyAlignment="1">
      <alignment horizont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3" fillId="0" borderId="1" xfId="0" applyNumberFormat="1" applyFont="1" applyBorder="1" applyAlignment="1">
      <alignment horizontal="center" vertical="center"/>
    </xf>
    <xf numFmtId="0" fontId="2" fillId="0" borderId="0" xfId="0" applyFont="1" applyBorder="1" applyAlignment="1">
      <alignment horizontal="center" vertical="center"/>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0" borderId="1" xfId="0" applyNumberFormat="1" applyFont="1" applyBorder="1" applyAlignment="1">
      <alignment horizont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BD9FF"/>
      <color rgb="FFCCFF99"/>
      <color rgb="FF1296E8"/>
      <color rgb="FF2AF1F6"/>
      <color rgb="FF7EEA98"/>
      <color rgb="FFFFFFCC"/>
      <color rgb="FF000099"/>
      <color rgb="FFFF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lupovgo/Desktop/&#1050;&#1072;&#1083;&#1100;&#1082;&#1091;&#1083;&#1103;&#1090;&#1086;&#1088;%20&#1058;&#1045;&#1055;&#1051;&#1054;%202018%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алькулятор"/>
      <sheetName val="реестр организаций"/>
      <sheetName val="УТСК"/>
      <sheetName val="МП трест «Теплофикация»"/>
      <sheetName val="ОАО &quot;ЧОКЭ&quot;"/>
      <sheetName val="Челябинский г.о."/>
      <sheetName val="Челябинская обл."/>
    </sheetNames>
    <sheetDataSet>
      <sheetData sheetId="0"/>
      <sheetData sheetId="1">
        <row r="4">
          <cell r="B4" t="str">
            <v>Наименование теплоснабжающей (теплосетевой) организации</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BR427"/>
  <sheetViews>
    <sheetView tabSelected="1" view="pageBreakPreview" topLeftCell="A2" zoomScale="70" zoomScaleNormal="10" zoomScaleSheetLayoutView="70" workbookViewId="0">
      <selection activeCell="C3" sqref="C3:N3"/>
    </sheetView>
  </sheetViews>
  <sheetFormatPr defaultRowHeight="15"/>
  <cols>
    <col min="1" max="1" width="15.7109375" style="95" customWidth="1"/>
    <col min="2" max="2" width="53.7109375" style="95" customWidth="1"/>
    <col min="3" max="3" width="4.7109375" style="95" customWidth="1"/>
    <col min="4" max="4" width="3.5703125" style="95" customWidth="1"/>
    <col min="5" max="5" width="5.5703125" style="95" customWidth="1"/>
    <col min="6" max="6" width="6.5703125" style="95" customWidth="1"/>
    <col min="7" max="7" width="10.28515625" style="95" customWidth="1"/>
    <col min="8" max="8" width="3.85546875" style="95" customWidth="1"/>
    <col min="9" max="9" width="2.5703125" style="95" customWidth="1"/>
    <col min="10" max="10" width="4.140625" style="95" customWidth="1"/>
    <col min="11" max="11" width="16.28515625" style="95" customWidth="1"/>
    <col min="12" max="12" width="9.42578125" style="95" customWidth="1"/>
    <col min="13" max="13" width="15.85546875" style="95" customWidth="1"/>
    <col min="14" max="14" width="15.140625" style="95" customWidth="1"/>
    <col min="15" max="15" width="18.42578125" style="159" customWidth="1"/>
    <col min="16" max="17" width="38" style="93" hidden="1" customWidth="1"/>
    <col min="18" max="18" width="33.7109375" style="93" hidden="1" customWidth="1"/>
    <col min="19" max="19" width="15.140625" style="93" hidden="1" customWidth="1"/>
    <col min="20" max="20" width="41" style="93" hidden="1" customWidth="1"/>
    <col min="21" max="21" width="41.5703125" style="93" hidden="1" customWidth="1"/>
    <col min="22" max="22" width="96.28515625" style="93" hidden="1" customWidth="1"/>
    <col min="23" max="23" width="47.28515625" style="93" hidden="1" customWidth="1"/>
    <col min="24" max="24" width="56.5703125" style="93" hidden="1" customWidth="1"/>
    <col min="25" max="25" width="73.42578125" style="93" hidden="1" customWidth="1"/>
    <col min="26" max="26" width="74.42578125" style="93" hidden="1" customWidth="1"/>
    <col min="27" max="27" width="72" style="93" hidden="1" customWidth="1"/>
    <col min="28" max="28" width="30.85546875" style="93" hidden="1" customWidth="1"/>
    <col min="29" max="29" width="26.28515625" style="93" hidden="1" customWidth="1"/>
    <col min="30" max="30" width="62" style="93" hidden="1" customWidth="1"/>
    <col min="31" max="31" width="115.85546875" style="93" hidden="1" customWidth="1"/>
    <col min="32" max="32" width="42.7109375" style="94" hidden="1" customWidth="1"/>
    <col min="33" max="33" width="65.140625" style="94" hidden="1" customWidth="1"/>
    <col min="34" max="34" width="115.85546875" style="95" hidden="1" customWidth="1"/>
    <col min="35" max="35" width="36.28515625" style="95" hidden="1" customWidth="1"/>
    <col min="36" max="36" width="34.140625" style="95" hidden="1" customWidth="1"/>
    <col min="37" max="37" width="40.85546875" style="95" hidden="1" customWidth="1"/>
    <col min="38" max="38" width="51.28515625" style="95" hidden="1" customWidth="1"/>
    <col min="39" max="39" width="39.85546875" style="95" hidden="1" customWidth="1"/>
    <col min="40" max="40" width="50.140625" style="95" hidden="1" customWidth="1"/>
    <col min="41" max="44" width="22.7109375" style="95" hidden="1" customWidth="1"/>
    <col min="45" max="45" width="56.42578125" style="95" hidden="1" customWidth="1"/>
    <col min="46" max="53" width="22.7109375" style="95" hidden="1" customWidth="1"/>
    <col min="54" max="54" width="46.7109375" style="95" hidden="1" customWidth="1"/>
    <col min="55" max="55" width="22.7109375" style="95" hidden="1" customWidth="1"/>
    <col min="56" max="56" width="67.28515625" style="95" hidden="1" customWidth="1"/>
    <col min="57" max="57" width="53.5703125" style="95" hidden="1" customWidth="1"/>
    <col min="58" max="58" width="42.7109375" style="95" hidden="1" customWidth="1"/>
    <col min="59" max="59" width="47.28515625" style="95" hidden="1" customWidth="1"/>
    <col min="60" max="60" width="49" style="95" hidden="1" customWidth="1"/>
    <col min="61" max="61" width="22.7109375" style="95" hidden="1" customWidth="1"/>
    <col min="62" max="62" width="46.7109375" style="95" hidden="1" customWidth="1"/>
    <col min="63" max="70" width="9.140625" style="95" hidden="1" customWidth="1"/>
    <col min="71" max="79" width="9.140625" style="95" customWidth="1"/>
    <col min="80" max="16384" width="9.140625" style="95"/>
  </cols>
  <sheetData>
    <row r="1" spans="1:39" ht="14.25" customHeight="1">
      <c r="A1" s="90"/>
      <c r="B1" s="91"/>
      <c r="C1" s="91"/>
      <c r="D1" s="91"/>
      <c r="E1" s="91"/>
      <c r="F1" s="91"/>
      <c r="G1" s="91"/>
      <c r="H1" s="91"/>
      <c r="I1" s="91"/>
      <c r="J1" s="91"/>
      <c r="K1" s="91"/>
      <c r="L1" s="91"/>
      <c r="M1" s="91"/>
      <c r="N1" s="90"/>
      <c r="O1" s="92"/>
    </row>
    <row r="2" spans="1:39" ht="40.5">
      <c r="A2" s="90"/>
      <c r="B2" s="96" t="s">
        <v>152</v>
      </c>
      <c r="C2" s="212" t="s">
        <v>205</v>
      </c>
      <c r="D2" s="213"/>
      <c r="E2" s="213"/>
      <c r="F2" s="213"/>
      <c r="G2" s="213"/>
      <c r="H2" s="213"/>
      <c r="I2" s="213"/>
      <c r="J2" s="213"/>
      <c r="K2" s="213"/>
      <c r="L2" s="213"/>
      <c r="M2" s="213"/>
      <c r="N2" s="214"/>
      <c r="O2" s="92"/>
      <c r="T2" s="97" t="s">
        <v>140</v>
      </c>
      <c r="Z2" s="97" t="s">
        <v>141</v>
      </c>
    </row>
    <row r="3" spans="1:39" ht="20.25">
      <c r="A3" s="90"/>
      <c r="B3" s="98" t="s">
        <v>52</v>
      </c>
      <c r="C3" s="212" t="s">
        <v>796</v>
      </c>
      <c r="D3" s="213"/>
      <c r="E3" s="213"/>
      <c r="F3" s="213"/>
      <c r="G3" s="213"/>
      <c r="H3" s="213"/>
      <c r="I3" s="213"/>
      <c r="J3" s="213"/>
      <c r="K3" s="213"/>
      <c r="L3" s="213"/>
      <c r="M3" s="213"/>
      <c r="N3" s="214"/>
      <c r="O3" s="92"/>
      <c r="T3" s="99" t="s">
        <v>54</v>
      </c>
      <c r="U3" s="100" t="s">
        <v>19</v>
      </c>
      <c r="V3" s="100" t="s">
        <v>20</v>
      </c>
      <c r="W3" s="100" t="s">
        <v>133</v>
      </c>
      <c r="X3" s="100" t="s">
        <v>43</v>
      </c>
      <c r="Y3" s="101" t="s">
        <v>84</v>
      </c>
      <c r="Z3" s="99" t="s">
        <v>54</v>
      </c>
      <c r="AA3" s="101" t="s">
        <v>19</v>
      </c>
      <c r="AB3" s="101" t="s">
        <v>20</v>
      </c>
      <c r="AC3" s="101" t="s">
        <v>130</v>
      </c>
      <c r="AD3" s="101" t="s">
        <v>43</v>
      </c>
      <c r="AE3" s="101" t="s">
        <v>84</v>
      </c>
    </row>
    <row r="4" spans="1:39">
      <c r="A4" s="90"/>
      <c r="B4" s="215"/>
      <c r="C4" s="215"/>
      <c r="D4" s="215"/>
      <c r="E4" s="215"/>
      <c r="F4" s="215"/>
      <c r="G4" s="215"/>
      <c r="H4" s="215"/>
      <c r="I4" s="215"/>
      <c r="J4" s="215"/>
      <c r="K4" s="215"/>
      <c r="L4" s="215"/>
      <c r="M4" s="215"/>
      <c r="N4" s="215"/>
      <c r="O4" s="92"/>
      <c r="T4" s="102" t="s">
        <v>33</v>
      </c>
      <c r="U4" s="103">
        <v>4</v>
      </c>
      <c r="V4" s="103">
        <v>5</v>
      </c>
      <c r="W4" s="103">
        <v>6</v>
      </c>
      <c r="X4" s="103">
        <v>7</v>
      </c>
      <c r="Y4" s="104">
        <v>8</v>
      </c>
      <c r="Z4" s="102" t="s">
        <v>33</v>
      </c>
      <c r="AA4" s="103">
        <v>22</v>
      </c>
      <c r="AB4" s="103">
        <v>23</v>
      </c>
      <c r="AC4" s="103">
        <v>24</v>
      </c>
      <c r="AD4" s="103">
        <v>25</v>
      </c>
      <c r="AE4" s="104">
        <v>26</v>
      </c>
    </row>
    <row r="5" spans="1:39" ht="18.75">
      <c r="A5" s="90"/>
      <c r="B5" s="216" t="s">
        <v>55</v>
      </c>
      <c r="C5" s="216"/>
      <c r="D5" s="216"/>
      <c r="E5" s="216"/>
      <c r="F5" s="216"/>
      <c r="G5" s="216"/>
      <c r="H5" s="216"/>
      <c r="I5" s="216"/>
      <c r="J5" s="216"/>
      <c r="K5" s="216"/>
      <c r="L5" s="216"/>
      <c r="M5" s="216"/>
      <c r="N5" s="216"/>
      <c r="O5" s="92"/>
      <c r="T5" s="102" t="s">
        <v>121</v>
      </c>
      <c r="U5" s="103">
        <v>9</v>
      </c>
      <c r="V5" s="103">
        <v>10</v>
      </c>
      <c r="W5" s="103">
        <v>11</v>
      </c>
      <c r="X5" s="103">
        <v>12</v>
      </c>
      <c r="Y5" s="104">
        <v>13</v>
      </c>
      <c r="Z5" s="102" t="s">
        <v>121</v>
      </c>
      <c r="AA5" s="103">
        <v>27</v>
      </c>
      <c r="AB5" s="103">
        <v>28</v>
      </c>
      <c r="AC5" s="103">
        <v>29</v>
      </c>
      <c r="AD5" s="103">
        <v>30</v>
      </c>
      <c r="AE5" s="104">
        <v>31</v>
      </c>
    </row>
    <row r="6" spans="1:39" ht="18.75">
      <c r="A6" s="90"/>
      <c r="B6" s="217" t="s">
        <v>75</v>
      </c>
      <c r="C6" s="217"/>
      <c r="D6" s="217"/>
      <c r="E6" s="217"/>
      <c r="F6" s="217"/>
      <c r="G6" s="217"/>
      <c r="H6" s="217"/>
      <c r="I6" s="217"/>
      <c r="J6" s="217"/>
      <c r="K6" s="217"/>
      <c r="L6" s="217"/>
      <c r="M6" s="217"/>
      <c r="N6" s="218"/>
      <c r="O6" s="92"/>
      <c r="T6" s="102" t="s">
        <v>122</v>
      </c>
      <c r="U6" s="103">
        <v>14</v>
      </c>
      <c r="V6" s="103">
        <v>15</v>
      </c>
      <c r="W6" s="103">
        <v>16</v>
      </c>
      <c r="X6" s="103">
        <v>17</v>
      </c>
      <c r="Y6" s="104">
        <v>18</v>
      </c>
      <c r="Z6" s="102" t="s">
        <v>122</v>
      </c>
      <c r="AA6" s="103">
        <v>32</v>
      </c>
      <c r="AB6" s="103">
        <v>33</v>
      </c>
      <c r="AC6" s="103">
        <v>34</v>
      </c>
      <c r="AD6" s="103">
        <v>35</v>
      </c>
      <c r="AE6" s="104">
        <v>36</v>
      </c>
    </row>
    <row r="7" spans="1:39" ht="18.75">
      <c r="A7" s="90"/>
      <c r="B7" s="216" t="s">
        <v>69</v>
      </c>
      <c r="C7" s="216"/>
      <c r="D7" s="216"/>
      <c r="E7" s="216"/>
      <c r="F7" s="216"/>
      <c r="G7" s="216"/>
      <c r="H7" s="216"/>
      <c r="I7" s="216"/>
      <c r="J7" s="216"/>
      <c r="K7" s="216"/>
      <c r="L7" s="216"/>
      <c r="M7" s="216"/>
      <c r="N7" s="216"/>
      <c r="O7" s="92"/>
      <c r="T7" s="105"/>
      <c r="U7" s="106"/>
      <c r="V7" s="106"/>
      <c r="W7" s="106"/>
      <c r="X7" s="106"/>
      <c r="Z7" s="105"/>
      <c r="AA7" s="106"/>
      <c r="AB7" s="106"/>
      <c r="AC7" s="106"/>
      <c r="AD7" s="106"/>
    </row>
    <row r="8" spans="1:39" ht="18.75">
      <c r="A8" s="90"/>
      <c r="B8" s="217" t="s">
        <v>76</v>
      </c>
      <c r="C8" s="217"/>
      <c r="D8" s="217"/>
      <c r="E8" s="217"/>
      <c r="F8" s="217"/>
      <c r="G8" s="217"/>
      <c r="H8" s="217"/>
      <c r="I8" s="217"/>
      <c r="J8" s="217"/>
      <c r="K8" s="217"/>
      <c r="L8" s="217"/>
      <c r="M8" s="217"/>
      <c r="N8" s="217"/>
      <c r="O8" s="107"/>
      <c r="T8" s="105"/>
      <c r="U8" s="106" t="e">
        <f>IF($C$3=ЗАО Миассмебель,U6,"")</f>
        <v>#NAME?</v>
      </c>
      <c r="V8" s="106" t="s">
        <v>874</v>
      </c>
      <c r="W8" s="106"/>
      <c r="X8" s="106"/>
      <c r="Z8" s="105"/>
      <c r="AA8" s="106"/>
      <c r="AB8" s="106"/>
      <c r="AC8" s="106"/>
      <c r="AD8" s="106"/>
    </row>
    <row r="9" spans="1:39" ht="18.75">
      <c r="A9" s="90"/>
      <c r="B9" s="216" t="s">
        <v>56</v>
      </c>
      <c r="C9" s="216"/>
      <c r="D9" s="216"/>
      <c r="E9" s="216"/>
      <c r="F9" s="216"/>
      <c r="G9" s="216"/>
      <c r="H9" s="216"/>
      <c r="I9" s="216"/>
      <c r="J9" s="216"/>
      <c r="K9" s="216"/>
      <c r="L9" s="216"/>
      <c r="M9" s="216"/>
      <c r="N9" s="207"/>
      <c r="O9" s="92"/>
      <c r="AM9" s="108"/>
    </row>
    <row r="10" spans="1:39" ht="18.75">
      <c r="A10" s="90"/>
      <c r="B10" s="109"/>
      <c r="C10" s="109"/>
      <c r="D10" s="109"/>
      <c r="E10" s="109"/>
      <c r="F10" s="109"/>
      <c r="G10" s="109"/>
      <c r="H10" s="109"/>
      <c r="I10" s="109"/>
      <c r="J10" s="109"/>
      <c r="K10" s="109"/>
      <c r="L10" s="109"/>
      <c r="M10" s="109"/>
      <c r="N10" s="110"/>
      <c r="O10" s="92"/>
    </row>
    <row r="11" spans="1:39" ht="18.75">
      <c r="A11" s="90"/>
      <c r="B11" s="231" t="s">
        <v>15</v>
      </c>
      <c r="C11" s="231"/>
      <c r="D11" s="231"/>
      <c r="E11" s="231"/>
      <c r="F11" s="231"/>
      <c r="G11" s="231"/>
      <c r="H11" s="231"/>
      <c r="I11" s="231"/>
      <c r="J11" s="231"/>
      <c r="K11" s="231"/>
      <c r="L11" s="231"/>
      <c r="M11" s="231"/>
      <c r="N11" s="231"/>
      <c r="O11" s="92"/>
      <c r="T11" s="93" t="s">
        <v>77</v>
      </c>
    </row>
    <row r="12" spans="1:39" ht="18.75">
      <c r="A12" s="90"/>
      <c r="B12" s="111"/>
      <c r="C12" s="111"/>
      <c r="D12" s="111"/>
      <c r="E12" s="111"/>
      <c r="F12" s="111"/>
      <c r="G12" s="111"/>
      <c r="H12" s="111"/>
      <c r="I12" s="111"/>
      <c r="J12" s="111"/>
      <c r="K12" s="111"/>
      <c r="L12" s="111"/>
      <c r="M12" s="111"/>
      <c r="N12" s="111"/>
      <c r="O12" s="92"/>
      <c r="T12" s="93" t="s">
        <v>78</v>
      </c>
    </row>
    <row r="13" spans="1:39" ht="19.5">
      <c r="A13" s="90"/>
      <c r="B13" s="222" t="s">
        <v>73</v>
      </c>
      <c r="C13" s="223"/>
      <c r="D13" s="223"/>
      <c r="E13" s="223"/>
      <c r="F13" s="223"/>
      <c r="G13" s="223"/>
      <c r="H13" s="223"/>
      <c r="I13" s="223"/>
      <c r="J13" s="224"/>
      <c r="K13" s="225"/>
      <c r="L13" s="225"/>
      <c r="M13" s="225"/>
      <c r="N13" s="225"/>
      <c r="O13" s="92"/>
      <c r="T13" s="93" t="s">
        <v>74</v>
      </c>
      <c r="V13" s="97" t="s">
        <v>153</v>
      </c>
    </row>
    <row r="14" spans="1:39">
      <c r="A14" s="90"/>
      <c r="B14" s="112"/>
      <c r="C14" s="112"/>
      <c r="D14" s="112"/>
      <c r="E14" s="112"/>
      <c r="F14" s="112"/>
      <c r="G14" s="112"/>
      <c r="H14" s="112"/>
      <c r="I14" s="112"/>
      <c r="J14" s="112"/>
      <c r="K14" s="112"/>
      <c r="L14" s="112"/>
      <c r="M14" s="112"/>
      <c r="N14" s="112"/>
      <c r="O14" s="92"/>
      <c r="T14" s="99" t="s">
        <v>54</v>
      </c>
      <c r="U14" s="100" t="s">
        <v>19</v>
      </c>
      <c r="V14" s="100" t="s">
        <v>20</v>
      </c>
      <c r="W14" s="100" t="s">
        <v>133</v>
      </c>
      <c r="X14" s="100" t="s">
        <v>43</v>
      </c>
      <c r="Y14" s="100" t="s">
        <v>84</v>
      </c>
      <c r="Z14" s="99" t="s">
        <v>54</v>
      </c>
      <c r="AA14" s="101" t="s">
        <v>19</v>
      </c>
      <c r="AB14" s="101" t="s">
        <v>20</v>
      </c>
      <c r="AC14" s="101" t="s">
        <v>130</v>
      </c>
      <c r="AD14" s="101" t="s">
        <v>43</v>
      </c>
      <c r="AE14" s="100" t="s">
        <v>84</v>
      </c>
    </row>
    <row r="15" spans="1:39" ht="18.75">
      <c r="A15" s="90"/>
      <c r="B15" s="226" t="s">
        <v>72</v>
      </c>
      <c r="C15" s="226"/>
      <c r="D15" s="226"/>
      <c r="E15" s="226"/>
      <c r="F15" s="226"/>
      <c r="G15" s="226"/>
      <c r="H15" s="226"/>
      <c r="I15" s="226"/>
      <c r="J15" s="226"/>
      <c r="K15" s="227"/>
      <c r="L15" s="227"/>
      <c r="M15" s="227"/>
      <c r="N15" s="227"/>
      <c r="O15" s="92"/>
      <c r="T15" s="102" t="s">
        <v>33</v>
      </c>
      <c r="U15" s="104">
        <v>20</v>
      </c>
      <c r="V15" s="104">
        <v>20</v>
      </c>
      <c r="W15" s="104">
        <v>20</v>
      </c>
      <c r="X15" s="113">
        <v>20</v>
      </c>
      <c r="Y15" s="104">
        <v>20</v>
      </c>
      <c r="Z15" s="102" t="s">
        <v>33</v>
      </c>
      <c r="AA15" s="104">
        <v>38</v>
      </c>
      <c r="AB15" s="104">
        <v>38</v>
      </c>
      <c r="AC15" s="104">
        <v>38</v>
      </c>
      <c r="AD15" s="104">
        <v>38</v>
      </c>
      <c r="AE15" s="104">
        <v>38</v>
      </c>
    </row>
    <row r="16" spans="1:39" ht="18.75">
      <c r="A16" s="90"/>
      <c r="B16" s="230" t="s">
        <v>82</v>
      </c>
      <c r="C16" s="230"/>
      <c r="D16" s="230"/>
      <c r="E16" s="230"/>
      <c r="F16" s="230"/>
      <c r="G16" s="114"/>
      <c r="H16" s="114"/>
      <c r="I16" s="114"/>
      <c r="J16" s="114"/>
      <c r="K16" s="229">
        <f>IF(K15,VLOOKUP(C3,Y145:AL427,14,0),0)</f>
        <v>0</v>
      </c>
      <c r="L16" s="229"/>
      <c r="M16" s="206" t="s">
        <v>58</v>
      </c>
      <c r="N16" s="206"/>
      <c r="O16" s="92"/>
      <c r="T16" s="102" t="s">
        <v>121</v>
      </c>
      <c r="U16" s="104">
        <v>20</v>
      </c>
      <c r="V16" s="104">
        <v>20</v>
      </c>
      <c r="W16" s="104">
        <v>20</v>
      </c>
      <c r="X16" s="104">
        <v>20</v>
      </c>
      <c r="Y16" s="104">
        <v>20</v>
      </c>
      <c r="Z16" s="102" t="s">
        <v>121</v>
      </c>
      <c r="AA16" s="104">
        <v>38</v>
      </c>
      <c r="AB16" s="104">
        <v>38</v>
      </c>
      <c r="AC16" s="104">
        <v>38</v>
      </c>
      <c r="AD16" s="104">
        <v>38</v>
      </c>
      <c r="AE16" s="104">
        <v>38</v>
      </c>
    </row>
    <row r="17" spans="1:31" ht="18.75">
      <c r="A17" s="90"/>
      <c r="B17" s="228" t="s">
        <v>71</v>
      </c>
      <c r="C17" s="228"/>
      <c r="D17" s="228"/>
      <c r="E17" s="228"/>
      <c r="F17" s="228"/>
      <c r="G17" s="58" t="str">
        <f>IF(OR(K15=0,K16=0),"0,00",K15)</f>
        <v>0,00</v>
      </c>
      <c r="H17" s="58"/>
      <c r="I17" s="58"/>
      <c r="J17" s="115" t="s">
        <v>60</v>
      </c>
      <c r="K17" s="84" t="str">
        <f>IF(OR(K15=0,K16=0),"0,00",K16)</f>
        <v>0,00</v>
      </c>
      <c r="L17" s="111" t="s">
        <v>61</v>
      </c>
      <c r="M17" s="89">
        <f>IF(K15=0,0,IF(K15&gt;0.1,K17*G17,0.55/1.2))</f>
        <v>0</v>
      </c>
      <c r="N17" s="116" t="s">
        <v>62</v>
      </c>
      <c r="O17" s="92"/>
      <c r="T17" s="102" t="s">
        <v>122</v>
      </c>
      <c r="U17" s="104">
        <v>20</v>
      </c>
      <c r="V17" s="104">
        <v>20</v>
      </c>
      <c r="W17" s="104">
        <v>20</v>
      </c>
      <c r="X17" s="104">
        <v>20</v>
      </c>
      <c r="Y17" s="104">
        <v>20</v>
      </c>
      <c r="Z17" s="102" t="s">
        <v>122</v>
      </c>
      <c r="AA17" s="104">
        <v>38</v>
      </c>
      <c r="AB17" s="104">
        <v>38</v>
      </c>
      <c r="AC17" s="104">
        <v>38</v>
      </c>
      <c r="AD17" s="104">
        <v>38</v>
      </c>
      <c r="AE17" s="104">
        <v>38</v>
      </c>
    </row>
    <row r="18" spans="1:31" ht="18.75">
      <c r="A18" s="90"/>
      <c r="B18" s="117"/>
      <c r="C18" s="117"/>
      <c r="D18" s="117"/>
      <c r="E18" s="117"/>
      <c r="F18" s="117"/>
      <c r="G18" s="117"/>
      <c r="H18" s="117"/>
      <c r="I18" s="117"/>
      <c r="J18" s="117"/>
      <c r="K18" s="117"/>
      <c r="L18" s="117"/>
      <c r="M18" s="117"/>
      <c r="N18" s="118"/>
      <c r="O18" s="92"/>
      <c r="T18" s="105"/>
      <c r="Z18" s="105"/>
    </row>
    <row r="19" spans="1:31" ht="47.25" customHeight="1">
      <c r="A19" s="90"/>
      <c r="B19" s="219" t="s">
        <v>939</v>
      </c>
      <c r="C19" s="220"/>
      <c r="D19" s="220"/>
      <c r="E19" s="220"/>
      <c r="F19" s="220"/>
      <c r="G19" s="220"/>
      <c r="H19" s="220"/>
      <c r="I19" s="220"/>
      <c r="J19" s="220"/>
      <c r="K19" s="220"/>
      <c r="L19" s="220"/>
      <c r="M19" s="220"/>
      <c r="N19" s="221"/>
      <c r="O19" s="92"/>
    </row>
    <row r="20" spans="1:31" ht="18.75">
      <c r="A20" s="90"/>
      <c r="B20" s="119"/>
      <c r="C20" s="119"/>
      <c r="D20" s="119"/>
      <c r="E20" s="119"/>
      <c r="F20" s="119"/>
      <c r="G20" s="119"/>
      <c r="H20" s="119"/>
      <c r="I20" s="119"/>
      <c r="J20" s="119"/>
      <c r="K20" s="119"/>
      <c r="L20" s="119"/>
      <c r="M20" s="119"/>
      <c r="N20" s="119"/>
      <c r="O20" s="92"/>
    </row>
    <row r="21" spans="1:31" ht="18.75">
      <c r="A21" s="90"/>
      <c r="B21" s="120" t="s">
        <v>63</v>
      </c>
      <c r="C21" s="121"/>
      <c r="D21" s="121"/>
      <c r="E21" s="121"/>
      <c r="F21" s="121"/>
      <c r="G21" s="121"/>
      <c r="H21" s="121"/>
      <c r="I21" s="121"/>
      <c r="J21" s="121"/>
      <c r="K21" s="121"/>
      <c r="L21" s="121"/>
      <c r="M21" s="121"/>
      <c r="N21" s="121"/>
      <c r="O21" s="92"/>
    </row>
    <row r="22" spans="1:31" ht="18.75">
      <c r="A22" s="91"/>
      <c r="B22" s="122" t="s">
        <v>53</v>
      </c>
      <c r="C22" s="198"/>
      <c r="D22" s="198"/>
      <c r="E22" s="198"/>
      <c r="F22" s="198"/>
      <c r="G22" s="198"/>
      <c r="H22" s="198"/>
      <c r="I22" s="198"/>
      <c r="J22" s="198"/>
      <c r="K22" s="198"/>
      <c r="L22" s="198"/>
      <c r="M22" s="198"/>
      <c r="N22" s="198"/>
      <c r="O22" s="92"/>
    </row>
    <row r="23" spans="1:31" ht="18.75">
      <c r="A23" s="91"/>
      <c r="B23" s="123"/>
      <c r="C23" s="232"/>
      <c r="D23" s="232"/>
      <c r="E23" s="232"/>
      <c r="F23" s="232"/>
      <c r="G23" s="232"/>
      <c r="H23" s="232"/>
      <c r="I23" s="232"/>
      <c r="J23" s="232"/>
      <c r="K23" s="232"/>
      <c r="L23" s="232"/>
      <c r="M23" s="232"/>
      <c r="N23" s="232"/>
      <c r="O23" s="92"/>
      <c r="P23" s="124"/>
      <c r="U23" s="124" t="e">
        <f>VLOOKUP(C22,T3:Y6,IF(C24=U3,2,IF(C24=V3,3,IF(C24=W3,4,IF(C24=X3,5,IF(C24=Y3,6,0))))),FALSE)</f>
        <v>#N/A</v>
      </c>
      <c r="V23" s="93" t="e">
        <f>VLOOKUP(C22,Z3:AE6,IF(C24=AA3,2,IF(C24=AB3,3,IF(C24=AC3,4,IF(C24=AD3,5,IF(C24=AE3,6))))),FALSE)</f>
        <v>#N/A</v>
      </c>
      <c r="W23" s="124"/>
    </row>
    <row r="24" spans="1:31" ht="18.75">
      <c r="A24" s="91"/>
      <c r="B24" s="122" t="s">
        <v>125</v>
      </c>
      <c r="C24" s="198"/>
      <c r="D24" s="198"/>
      <c r="E24" s="198"/>
      <c r="F24" s="198"/>
      <c r="G24" s="198"/>
      <c r="H24" s="198"/>
      <c r="I24" s="198"/>
      <c r="J24" s="198"/>
      <c r="K24" s="198"/>
      <c r="L24" s="198"/>
      <c r="M24" s="198"/>
      <c r="N24" s="198"/>
      <c r="O24" s="92"/>
      <c r="P24" s="125"/>
      <c r="Q24" s="125"/>
      <c r="R24" s="125"/>
      <c r="U24" s="124" t="s">
        <v>155</v>
      </c>
      <c r="V24" s="124" t="e">
        <f>VLOOKUP(C22,Z14:AD18,IF(C24=U3,2,IF(C24=V3,3,4)),FALSE)</f>
        <v>#N/A</v>
      </c>
    </row>
    <row r="25" spans="1:31" ht="18.75">
      <c r="A25" s="90"/>
      <c r="B25" s="208" t="s">
        <v>67</v>
      </c>
      <c r="C25" s="208"/>
      <c r="D25" s="208"/>
      <c r="E25" s="208"/>
      <c r="F25" s="208"/>
      <c r="G25" s="114"/>
      <c r="H25" s="114"/>
      <c r="I25" s="114"/>
      <c r="J25" s="114"/>
      <c r="K25" s="55">
        <f>IF(AND(K15&gt;0.1,K15&lt;1.5,C24=Z144,C22=Z141),VLOOKUP(C3,Y145:AK427,2,0),IF(AND(K15&gt;0.1,K15&lt;1.5,C24=AA144,C22=Z141),VLOOKUP(C3,Y145:AK427,3,0),IF(AND(K15&gt;0.1,K15&lt;1.5,C24=AB144,C22=AB142),VLOOKUP(C3,Y145:AK427,4,0),IF(AND(K15&gt;0.1,K15&lt;1.5,C24=AC144,C22=AB142),VLOOKUP(C3,Y145:AK427,5,0),IF(AND(K15&gt;0.1,K15&lt;1.5,C24=AD144,C22=AD142),VLOOKUP(C3,Y145:AK427,6,0),IF(AND(K15&gt;0.1,K15&lt;1.5,C24=AE144,C22=AD142),VLOOKUP(C3,Y145:AK427,7,0),IF(AND(K15&gt;=1.5,C24=AF144,C22=AF141),VLOOKUP(C3,Y145:AK427,8,0),IF(AND(K15&gt;=1.5,C24=AG144,C22=AF141),VLOOKUP(C3,Y145:AK427,9,0),IF(AND(K15&gt;=1.5,C24=AH144,C22=AH142),VLOOKUP(C3,Y145:AK427,10,0),IF(AND(K15&gt;=1.5,C24=AI144,C22=AH142),VLOOKUP(C3,Y145:AK427,11,0),IF(AND(K15&gt;=1.5,C24=AJ144,C22=AJ142),VLOOKUP(C3,Y145:AK427,12,0),IF(AND(K15&gt;=1.5,C24=AK144,C22=AJ142),VLOOKUP(C3,Y145:AK427,13,0),0))))))))))))</f>
        <v>0</v>
      </c>
      <c r="L25" s="206" t="s">
        <v>58</v>
      </c>
      <c r="M25" s="206"/>
      <c r="N25" s="126"/>
      <c r="O25" s="92"/>
      <c r="P25" s="55"/>
      <c r="Q25" s="125"/>
      <c r="R25" s="125"/>
    </row>
    <row r="26" spans="1:31" ht="18.75">
      <c r="A26" s="90"/>
      <c r="B26" s="116" t="s">
        <v>59</v>
      </c>
      <c r="C26" s="237"/>
      <c r="D26" s="237"/>
      <c r="E26" s="237"/>
      <c r="F26" s="127"/>
      <c r="G26" s="58">
        <f>IF($F$3='[1]реестр организаций'!$B$4," ",$K$15)</f>
        <v>0</v>
      </c>
      <c r="H26" s="58"/>
      <c r="I26" s="58"/>
      <c r="J26" s="115" t="s">
        <v>60</v>
      </c>
      <c r="K26" s="56">
        <f>K25</f>
        <v>0</v>
      </c>
      <c r="L26" s="111" t="s">
        <v>61</v>
      </c>
      <c r="M26" s="86">
        <f>IFERROR(IF($F$3='реестр организаций'!$B$4," ",G26*K26),G26*K26)</f>
        <v>0</v>
      </c>
      <c r="N26" s="116" t="s">
        <v>62</v>
      </c>
      <c r="O26" s="92"/>
      <c r="P26" s="128"/>
      <c r="Q26" s="125"/>
      <c r="R26" s="125"/>
      <c r="T26" s="105" t="s">
        <v>19</v>
      </c>
    </row>
    <row r="27" spans="1:31" ht="18.75">
      <c r="A27" s="90"/>
      <c r="B27" s="129"/>
      <c r="C27" s="111"/>
      <c r="D27" s="130"/>
      <c r="E27" s="111"/>
      <c r="F27" s="111"/>
      <c r="G27" s="131"/>
      <c r="H27" s="131"/>
      <c r="I27" s="131"/>
      <c r="J27" s="111"/>
      <c r="K27" s="128"/>
      <c r="L27" s="111"/>
      <c r="M27" s="111"/>
      <c r="N27" s="116"/>
      <c r="O27" s="92"/>
      <c r="P27" s="125"/>
      <c r="Q27" s="125"/>
      <c r="R27" s="125"/>
      <c r="T27" s="105" t="s">
        <v>20</v>
      </c>
    </row>
    <row r="28" spans="1:31" ht="18.75">
      <c r="A28" s="90"/>
      <c r="B28" s="120" t="s">
        <v>64</v>
      </c>
      <c r="C28" s="121"/>
      <c r="D28" s="121"/>
      <c r="E28" s="121"/>
      <c r="F28" s="121"/>
      <c r="G28" s="121"/>
      <c r="H28" s="121"/>
      <c r="I28" s="121"/>
      <c r="J28" s="121"/>
      <c r="K28" s="121"/>
      <c r="L28" s="121"/>
      <c r="M28" s="132"/>
      <c r="N28" s="133"/>
      <c r="O28" s="92"/>
      <c r="P28" s="125"/>
      <c r="Q28" s="125"/>
      <c r="R28" s="125"/>
      <c r="T28" s="105" t="s">
        <v>43</v>
      </c>
    </row>
    <row r="29" spans="1:31" ht="18.75">
      <c r="A29" s="90"/>
      <c r="B29" s="122" t="s">
        <v>53</v>
      </c>
      <c r="C29" s="198"/>
      <c r="D29" s="198"/>
      <c r="E29" s="198"/>
      <c r="F29" s="198"/>
      <c r="G29" s="198"/>
      <c r="H29" s="198"/>
      <c r="I29" s="198"/>
      <c r="J29" s="198"/>
      <c r="K29" s="198"/>
      <c r="L29" s="198"/>
      <c r="M29" s="198"/>
      <c r="N29" s="198"/>
      <c r="O29" s="92"/>
      <c r="T29" s="105" t="s">
        <v>84</v>
      </c>
    </row>
    <row r="30" spans="1:31" ht="18.75">
      <c r="A30" s="90"/>
      <c r="B30" s="123"/>
      <c r="C30" s="232"/>
      <c r="D30" s="232"/>
      <c r="E30" s="232"/>
      <c r="F30" s="232"/>
      <c r="G30" s="232"/>
      <c r="H30" s="232"/>
      <c r="I30" s="232"/>
      <c r="J30" s="232"/>
      <c r="K30" s="232"/>
      <c r="L30" s="232"/>
      <c r="M30" s="232"/>
      <c r="N30" s="232"/>
      <c r="O30" s="92"/>
      <c r="U30" s="93" t="e">
        <f>VLOOKUP(C29,T3:Y6,IF(C31=U3,2,IF(C31=V3,3,IF(C31=W3,4,IF(C31=X3,5,IF(C31=Y3,6,0))))),FALSE)</f>
        <v>#N/A</v>
      </c>
      <c r="V30" s="93" t="e">
        <f>VLOOKUP(C29,Z3:AE6,IF(C31=AA3,2,IF(C31=AB3,3,IF(C31=AC3,4,IF(C31=AD3,5,IF(C31=AE3,6))))),FALSE)</f>
        <v>#N/A</v>
      </c>
    </row>
    <row r="31" spans="1:31" ht="18.75">
      <c r="A31" s="90"/>
      <c r="B31" s="122" t="s">
        <v>125</v>
      </c>
      <c r="C31" s="198"/>
      <c r="D31" s="198"/>
      <c r="E31" s="198"/>
      <c r="F31" s="198"/>
      <c r="G31" s="198"/>
      <c r="H31" s="198"/>
      <c r="I31" s="198"/>
      <c r="J31" s="198"/>
      <c r="K31" s="198"/>
      <c r="L31" s="198"/>
      <c r="M31" s="198"/>
      <c r="N31" s="198"/>
      <c r="O31" s="134"/>
      <c r="U31" s="93" t="e">
        <f>VLOOKUP(C29,T14:Y17,IF(C31=U14,2,IF(C31=V14,3,IF(C31=W14,4,IF(C31=X14,5,IF(C31=Y14,6,))))),FALSE)</f>
        <v>#N/A</v>
      </c>
      <c r="V31" s="93" t="e">
        <f>VLOOKUP(C29,Z14:AE17,IF(C31=AA14,2,IF(C31=AB14,3,IF(C31=AC14,4,IF(C31=AD14,5,IF(C31=AE14,6,))))))</f>
        <v>#N/A</v>
      </c>
    </row>
    <row r="32" spans="1:31" ht="18.75">
      <c r="A32" s="90"/>
      <c r="B32" s="208" t="s">
        <v>67</v>
      </c>
      <c r="C32" s="208"/>
      <c r="D32" s="208"/>
      <c r="E32" s="208"/>
      <c r="F32" s="208"/>
      <c r="G32" s="114"/>
      <c r="H32" s="114"/>
      <c r="I32" s="114"/>
      <c r="J32" s="114"/>
      <c r="K32" s="55">
        <f>IF(AND(K15&gt;0.1,K15&lt;1.5,C31=Z144,C29=Z141),VLOOKUP(C3,Y145:AK427,2,0),IF(AND(K15&gt;0.1,K15&lt;1.5,C31=AA144,C29=Z141),VLOOKUP(C3,Y145:AK427,3,0),IF(AND(K15&gt;0.1,K15&lt;1.5,C31=AB144,C29=AB142),VLOOKUP(C3,Y145:AK427,4,0),IF(AND(K15&gt;0.1,K15&lt;1.5,C31=AC144,C29=AB142),VLOOKUP(C3,Y145:AK427,5,0),IF(AND(K15&gt;0.1,K15&lt;1.5,C31=AD144,C29=AD142),VLOOKUP(C3,Y145:AK427,6,0),IF(AND(K15&gt;0.1,K15&lt;1.5,C31=AE144,C29=AD142),VLOOKUP(C3,Y145:AK427,7,0),IF(AND(K15&gt;=1.5,C31=AF144,C29=AF141),VLOOKUP(C3,Y145:AK427,8,0),IF(AND(K15&gt;=1.5,C31=AG144,C29=AF141),VLOOKUP(C3,Y145:AK427,9,0),IF(AND(K15&gt;=1.5,C31=AH144,C29=AH142),VLOOKUP(C3,Y145:AK427,10,0),IF(AND(K15&gt;=1.5,C31=AI144,C29=AH142),VLOOKUP(C3,Y145:AK427,11,0),IF(AND(K15&gt;=1.5,C31=AJ144,C29=AJ142),VLOOKUP(C3,Y145:AK427,12,0),IF(AND(K15&gt;=1.5,C31=AK144,C29=AJ142),VLOOKUP(C3,Y145:AK427,13,0),0))))))))))))</f>
        <v>0</v>
      </c>
      <c r="L32" s="206" t="s">
        <v>58</v>
      </c>
      <c r="M32" s="206"/>
      <c r="N32" s="135"/>
      <c r="O32" s="92"/>
    </row>
    <row r="33" spans="1:22" ht="18.75">
      <c r="A33" s="90"/>
      <c r="B33" s="116" t="s">
        <v>80</v>
      </c>
      <c r="C33" s="233"/>
      <c r="D33" s="233"/>
      <c r="E33" s="233"/>
      <c r="F33" s="127"/>
      <c r="G33" s="58">
        <f>IF($C$3='реестр организаций'!$B$4," ",$K$15)</f>
        <v>0</v>
      </c>
      <c r="H33" s="58"/>
      <c r="I33" s="58"/>
      <c r="J33" s="115" t="s">
        <v>60</v>
      </c>
      <c r="K33" s="57">
        <f>IF($C$3='реестр организаций'!$B$4," ",K32)</f>
        <v>0</v>
      </c>
      <c r="L33" s="111" t="s">
        <v>61</v>
      </c>
      <c r="M33" s="86">
        <f>IFERROR(K33*G33,K33*G33)</f>
        <v>0</v>
      </c>
      <c r="N33" s="116" t="s">
        <v>62</v>
      </c>
      <c r="O33" s="92"/>
    </row>
    <row r="34" spans="1:22">
      <c r="A34" s="90"/>
      <c r="B34" s="90"/>
      <c r="C34" s="90"/>
      <c r="D34" s="90"/>
      <c r="E34" s="90"/>
      <c r="F34" s="90"/>
      <c r="G34" s="90"/>
      <c r="H34" s="90"/>
      <c r="I34" s="90"/>
      <c r="J34" s="90"/>
      <c r="K34" s="90"/>
      <c r="L34" s="90"/>
      <c r="M34" s="90"/>
      <c r="N34" s="90"/>
      <c r="O34" s="92"/>
    </row>
    <row r="35" spans="1:22" ht="18.75">
      <c r="A35" s="90"/>
      <c r="B35" s="120" t="s">
        <v>79</v>
      </c>
      <c r="C35" s="121"/>
      <c r="D35" s="121"/>
      <c r="E35" s="121"/>
      <c r="F35" s="121"/>
      <c r="G35" s="121"/>
      <c r="H35" s="121"/>
      <c r="I35" s="121"/>
      <c r="J35" s="121"/>
      <c r="K35" s="121"/>
      <c r="L35" s="121"/>
      <c r="M35" s="121"/>
      <c r="N35" s="133"/>
      <c r="O35" s="92"/>
    </row>
    <row r="36" spans="1:22" ht="18.75">
      <c r="A36" s="90"/>
      <c r="B36" s="122" t="s">
        <v>53</v>
      </c>
      <c r="C36" s="198"/>
      <c r="D36" s="198"/>
      <c r="E36" s="198"/>
      <c r="F36" s="198"/>
      <c r="G36" s="198"/>
      <c r="H36" s="198"/>
      <c r="I36" s="198"/>
      <c r="J36" s="198"/>
      <c r="K36" s="198"/>
      <c r="L36" s="198"/>
      <c r="M36" s="198"/>
      <c r="N36" s="198"/>
      <c r="O36" s="92"/>
    </row>
    <row r="37" spans="1:22" ht="18.75">
      <c r="A37" s="90"/>
      <c r="B37" s="123"/>
      <c r="C37" s="232"/>
      <c r="D37" s="232"/>
      <c r="E37" s="232"/>
      <c r="F37" s="232"/>
      <c r="G37" s="232"/>
      <c r="H37" s="232"/>
      <c r="I37" s="232"/>
      <c r="J37" s="232"/>
      <c r="K37" s="232"/>
      <c r="L37" s="232"/>
      <c r="M37" s="232"/>
      <c r="N37" s="232"/>
      <c r="O37" s="92"/>
      <c r="U37" s="93" t="e">
        <f>VLOOKUP(C36,T3:Y6,IF(C38=U3,2,IF(C38=V3,3,IF(C38=W3,4,IF(C38=X3,5,IF(C38=Y3,6,0))))),FALSE)</f>
        <v>#N/A</v>
      </c>
      <c r="V37" s="93" t="e">
        <f>VLOOKUP(C36,Z3:AE6,IF(C38=AA3,2,IF(C38=AB3,3,IF(C38=AC3,4,IF(C38=AD3,5,IF(C38=AE3,6))))),FALSE)</f>
        <v>#N/A</v>
      </c>
    </row>
    <row r="38" spans="1:22" ht="18.75">
      <c r="A38" s="90"/>
      <c r="B38" s="122" t="s">
        <v>125</v>
      </c>
      <c r="C38" s="198"/>
      <c r="D38" s="198"/>
      <c r="E38" s="198"/>
      <c r="F38" s="198"/>
      <c r="G38" s="198"/>
      <c r="H38" s="198"/>
      <c r="I38" s="198"/>
      <c r="J38" s="198"/>
      <c r="K38" s="198"/>
      <c r="L38" s="198"/>
      <c r="M38" s="198"/>
      <c r="N38" s="198"/>
      <c r="O38" s="92"/>
      <c r="U38" s="93" t="e">
        <f>VLOOKUP(C36,T14:X18,IF(C38=U3,2,IF(C38=V3,3,4)),FALSE)</f>
        <v>#N/A</v>
      </c>
      <c r="V38" s="93" t="e">
        <f>VLOOKUP(C36,Z14:AD18,IF(C38=U3,2,IF(C38=V3,3,4)),FALSE)</f>
        <v>#N/A</v>
      </c>
    </row>
    <row r="39" spans="1:22" ht="18.75">
      <c r="A39" s="90"/>
      <c r="B39" s="208" t="s">
        <v>67</v>
      </c>
      <c r="C39" s="208"/>
      <c r="D39" s="208"/>
      <c r="E39" s="208"/>
      <c r="F39" s="208"/>
      <c r="G39" s="114"/>
      <c r="H39" s="114"/>
      <c r="I39" s="114"/>
      <c r="J39" s="114"/>
      <c r="K39" s="55">
        <f>IF(AND(K15&gt;0.1,K15&lt;1.5,C38=Z144,C36=Z141),VLOOKUP(C3,Y145:AK427,2,0),IF(AND(K15&gt;0.1,K15&lt;1.5,C38=AA144,C36=Z141),VLOOKUP(C3,Y145:AK427,3,0),IF(AND(K15&gt;0.1,K15&lt;1.5,C38=AB144,C36=AB142),VLOOKUP(C3,Y145:AK427,4,0),IF(AND(K15&gt;0.1,K15&lt;1.5,C38=AC144,C36=AB142),VLOOKUP(C3,Y145:AK427,5,0),IF(AND(K15&gt;0.1,K15&lt;1.5,C38=AD144,C36=AD142),VLOOKUP(C3,Y145:AK427,6,0),IF(AND(K15&gt;0.1,K15&lt;1.5,C38=AE144,C36=AD142),VLOOKUP(C3,Y145:AK427,7,0),IF(AND(K15&gt;=1.5,C38=AF144,C36=AF141),VLOOKUP(C3,Y145:AK427,8,0),IF(AND(K15&gt;=1.5,C38=AG144,C36=AF141),VLOOKUP(C3,Y145:AK427,9,0),IF(AND(K15&gt;=1.5,C38=AH144,C36=AH142),VLOOKUP(C3,Y145:AK427,10,0),IF(AND(K15&gt;=1.5,C38=AI144,C36=AH142),VLOOKUP(C3,Y145:AK427,11,0),IF(AND(K15&gt;=1.5,C38=AJ144,C36=AJ142),VLOOKUP(C3,Y145:AK427,12,0),IF(AND(K15&gt;=1.5,C38=AK144,C36=AJ142),VLOOKUP(C3,Y145:AK427,13,0),0))))))))))))</f>
        <v>0</v>
      </c>
      <c r="L39" s="207" t="s">
        <v>58</v>
      </c>
      <c r="M39" s="207"/>
      <c r="N39" s="135"/>
      <c r="O39" s="92"/>
    </row>
    <row r="40" spans="1:22" ht="18.75">
      <c r="A40" s="90"/>
      <c r="B40" s="116" t="s">
        <v>81</v>
      </c>
      <c r="C40" s="233"/>
      <c r="D40" s="233"/>
      <c r="E40" s="233"/>
      <c r="F40" s="127"/>
      <c r="G40" s="59">
        <f>IF($C$3='реестр организаций'!$B$4," ",$K$15)</f>
        <v>0</v>
      </c>
      <c r="H40" s="59"/>
      <c r="I40" s="59"/>
      <c r="J40" s="115" t="s">
        <v>60</v>
      </c>
      <c r="K40" s="57">
        <f>IF($C$3='реестр организаций'!$B$4," ",K39)</f>
        <v>0</v>
      </c>
      <c r="L40" s="111" t="s">
        <v>61</v>
      </c>
      <c r="M40" s="86">
        <f>IFERROR(K40*G40,K40*G40)</f>
        <v>0</v>
      </c>
      <c r="N40" s="116" t="s">
        <v>62</v>
      </c>
      <c r="O40" s="92"/>
    </row>
    <row r="41" spans="1:22">
      <c r="A41" s="90"/>
      <c r="B41" s="90"/>
      <c r="C41" s="90"/>
      <c r="D41" s="90"/>
      <c r="E41" s="90"/>
      <c r="F41" s="90"/>
      <c r="G41" s="90"/>
      <c r="H41" s="90"/>
      <c r="I41" s="90"/>
      <c r="J41" s="90"/>
      <c r="K41" s="90"/>
      <c r="L41" s="90"/>
      <c r="M41" s="90"/>
      <c r="N41" s="90"/>
      <c r="O41" s="92"/>
    </row>
    <row r="42" spans="1:22" ht="18.75">
      <c r="A42" s="90"/>
      <c r="B42" s="121"/>
      <c r="C42" s="90"/>
      <c r="D42" s="90"/>
      <c r="E42" s="90"/>
      <c r="F42" s="90"/>
      <c r="G42" s="90"/>
      <c r="H42" s="90"/>
      <c r="I42" s="90"/>
      <c r="J42" s="90"/>
      <c r="K42" s="90"/>
      <c r="L42" s="90"/>
      <c r="M42" s="90"/>
      <c r="N42" s="90"/>
      <c r="O42" s="92"/>
      <c r="T42" s="105" t="s">
        <v>77</v>
      </c>
      <c r="U42" s="93">
        <v>19</v>
      </c>
      <c r="V42" s="93">
        <v>20</v>
      </c>
    </row>
    <row r="43" spans="1:22" ht="36" customHeight="1">
      <c r="A43" s="90"/>
      <c r="B43" s="209" t="s">
        <v>123</v>
      </c>
      <c r="C43" s="210"/>
      <c r="D43" s="210"/>
      <c r="E43" s="210"/>
      <c r="F43" s="210"/>
      <c r="G43" s="210"/>
      <c r="H43" s="210"/>
      <c r="I43" s="210"/>
      <c r="J43" s="210"/>
      <c r="K43" s="210"/>
      <c r="L43" s="210"/>
      <c r="M43" s="210"/>
      <c r="N43" s="211"/>
      <c r="O43" s="92"/>
      <c r="T43" s="105" t="s">
        <v>78</v>
      </c>
      <c r="U43" s="93">
        <v>37</v>
      </c>
      <c r="V43" s="93">
        <v>38</v>
      </c>
    </row>
    <row r="44" spans="1:22">
      <c r="A44" s="90"/>
      <c r="B44" s="90"/>
      <c r="C44" s="90"/>
      <c r="D44" s="90"/>
      <c r="E44" s="90"/>
      <c r="F44" s="90"/>
      <c r="G44" s="90"/>
      <c r="H44" s="90"/>
      <c r="I44" s="90"/>
      <c r="J44" s="90"/>
      <c r="K44" s="90"/>
      <c r="L44" s="90"/>
      <c r="M44" s="90"/>
      <c r="N44" s="90"/>
      <c r="O44" s="92"/>
    </row>
    <row r="45" spans="1:22" ht="18.75">
      <c r="A45" s="90"/>
      <c r="B45" s="195" t="s">
        <v>65</v>
      </c>
      <c r="C45" s="196"/>
      <c r="D45" s="196"/>
      <c r="E45" s="196"/>
      <c r="F45" s="196"/>
      <c r="G45" s="196"/>
      <c r="H45" s="196"/>
      <c r="I45" s="196"/>
      <c r="J45" s="197"/>
      <c r="K45" s="239"/>
      <c r="L45" s="239"/>
      <c r="M45" s="239"/>
      <c r="N45" s="239"/>
      <c r="O45" s="92"/>
    </row>
    <row r="46" spans="1:22" ht="18.75">
      <c r="A46" s="90"/>
      <c r="B46" s="230" t="s">
        <v>68</v>
      </c>
      <c r="C46" s="230"/>
      <c r="D46" s="230"/>
      <c r="E46" s="230"/>
      <c r="F46" s="230"/>
      <c r="G46" s="114"/>
      <c r="H46" s="114"/>
      <c r="I46" s="114"/>
      <c r="J46" s="114"/>
      <c r="K46" s="55">
        <f>IF(AND(K15&gt;0.1,K15&lt;1.5,K45="да"),VLOOKUP(C3,Y145:AP427,17,0),IF(AND(K15&gt;=1.5, K45="да"),VLOOKUP(C3,Y145:AP427,18,0),0))</f>
        <v>0</v>
      </c>
      <c r="L46" s="207" t="s">
        <v>58</v>
      </c>
      <c r="M46" s="207"/>
      <c r="N46" s="126"/>
      <c r="O46" s="92"/>
      <c r="U46" s="93" t="s">
        <v>156</v>
      </c>
    </row>
    <row r="47" spans="1:22" ht="18.75">
      <c r="A47" s="90"/>
      <c r="B47" s="116" t="s">
        <v>66</v>
      </c>
      <c r="C47" s="233"/>
      <c r="D47" s="233"/>
      <c r="E47" s="233"/>
      <c r="F47" s="127"/>
      <c r="G47" s="58">
        <f>IF($C$3='реестр организаций'!$B$4," ",$K$15)</f>
        <v>0</v>
      </c>
      <c r="H47" s="58"/>
      <c r="I47" s="58"/>
      <c r="J47" s="115" t="s">
        <v>60</v>
      </c>
      <c r="K47" s="57">
        <f>K46</f>
        <v>0</v>
      </c>
      <c r="L47" s="111" t="s">
        <v>61</v>
      </c>
      <c r="M47" s="86">
        <f>G47*K47</f>
        <v>0</v>
      </c>
      <c r="N47" s="116" t="s">
        <v>62</v>
      </c>
      <c r="O47" s="92"/>
    </row>
    <row r="48" spans="1:22" ht="18.75">
      <c r="A48" s="90"/>
      <c r="B48" s="129"/>
      <c r="C48" s="111"/>
      <c r="D48" s="127"/>
      <c r="E48" s="111"/>
      <c r="F48" s="127"/>
      <c r="G48" s="128"/>
      <c r="H48" s="128"/>
      <c r="I48" s="128"/>
      <c r="J48" s="127"/>
      <c r="K48" s="111"/>
      <c r="L48" s="111"/>
      <c r="M48" s="128"/>
      <c r="N48" s="116"/>
      <c r="O48" s="92"/>
    </row>
    <row r="49" spans="1:29" ht="18.75">
      <c r="A49" s="90"/>
      <c r="B49" s="234" t="s">
        <v>124</v>
      </c>
      <c r="C49" s="235"/>
      <c r="D49" s="235"/>
      <c r="E49" s="235"/>
      <c r="F49" s="235"/>
      <c r="G49" s="235"/>
      <c r="H49" s="235"/>
      <c r="I49" s="235"/>
      <c r="J49" s="235"/>
      <c r="K49" s="235"/>
      <c r="L49" s="235"/>
      <c r="M49" s="235"/>
      <c r="N49" s="236"/>
      <c r="O49" s="92"/>
    </row>
    <row r="50" spans="1:29" ht="18.75">
      <c r="A50" s="90"/>
      <c r="B50" s="208" t="s">
        <v>149</v>
      </c>
      <c r="C50" s="208"/>
      <c r="D50" s="208"/>
      <c r="E50" s="208"/>
      <c r="F50" s="208"/>
      <c r="G50" s="128"/>
      <c r="H50" s="128"/>
      <c r="I50" s="128"/>
      <c r="J50" s="127"/>
      <c r="K50" s="55">
        <f>IF(AND(K15&gt;0.1,K15&lt;1.5),VLOOKUP(C3,Y145:AP427,15,0),IF(K15&gt;=1.5,VLOOKUP(C3,Y145:AP427,16,0),0))</f>
        <v>0</v>
      </c>
      <c r="L50" s="111"/>
      <c r="M50" s="136" t="s">
        <v>58</v>
      </c>
      <c r="N50" s="116"/>
      <c r="O50" s="92"/>
      <c r="T50" s="93" t="e">
        <f>IF(K45=T43,"0",IF(K45=T42,IF(AND(K15&gt;0.1,K15&lt;1.5),VLOOKUP(C3,'реестр организаций'!B4:AM470,Калькулятор!V42,FALSE)),VLOOKUP(C3,'реестр организаций'!B4:AM470,Калькулятор!V43,FALSE)))</f>
        <v>#N/A</v>
      </c>
      <c r="U50" s="93" t="s">
        <v>154</v>
      </c>
    </row>
    <row r="51" spans="1:29" ht="18.75">
      <c r="A51" s="90"/>
      <c r="B51" s="240" t="s">
        <v>151</v>
      </c>
      <c r="C51" s="240"/>
      <c r="D51" s="240"/>
      <c r="E51" s="240"/>
      <c r="F51" s="240"/>
      <c r="G51" s="58">
        <f>IF($C$3='реестр организаций'!$B$4," ",$K$15)</f>
        <v>0</v>
      </c>
      <c r="H51" s="58"/>
      <c r="I51" s="58"/>
      <c r="J51" s="115" t="s">
        <v>60</v>
      </c>
      <c r="K51" s="56">
        <f>K50</f>
        <v>0</v>
      </c>
      <c r="L51" s="111" t="s">
        <v>61</v>
      </c>
      <c r="M51" s="86">
        <f>G51*K51</f>
        <v>0</v>
      </c>
      <c r="N51" s="116" t="s">
        <v>62</v>
      </c>
      <c r="O51" s="92"/>
    </row>
    <row r="52" spans="1:29" ht="18.75">
      <c r="A52" s="90"/>
      <c r="B52" s="111"/>
      <c r="C52" s="111"/>
      <c r="D52" s="111"/>
      <c r="E52" s="111"/>
      <c r="F52" s="111"/>
      <c r="G52" s="128"/>
      <c r="H52" s="128"/>
      <c r="I52" s="128"/>
      <c r="J52" s="115"/>
      <c r="K52" s="111"/>
      <c r="L52" s="111"/>
      <c r="M52" s="128"/>
      <c r="N52" s="116"/>
      <c r="O52" s="92"/>
    </row>
    <row r="53" spans="1:29" ht="26.25">
      <c r="A53" s="90"/>
      <c r="B53" s="241" t="s">
        <v>150</v>
      </c>
      <c r="C53" s="241"/>
      <c r="D53" s="238">
        <f>IF(K13=T12,"Расчет в индивидуальном порядке",IF(K15=0,0,IF(K15&lt;=0.1,0.55/1.2,(M17+M26+M33+M40+M47+M51))))</f>
        <v>0</v>
      </c>
      <c r="E53" s="238"/>
      <c r="F53" s="238"/>
      <c r="G53" s="238"/>
      <c r="H53" s="238"/>
      <c r="I53" s="238"/>
      <c r="J53" s="238"/>
      <c r="K53" s="238"/>
      <c r="L53" s="205" t="s">
        <v>70</v>
      </c>
      <c r="M53" s="205"/>
      <c r="N53" s="205"/>
      <c r="O53" s="92"/>
      <c r="T53" s="137">
        <f>IF(K13=T12,"Расчет в индивидуальном порядке",IF(K15&lt;0.1,0.55/1.18,(M47+M40+M33+M26+M17+M51)))</f>
        <v>0.46610169491525427</v>
      </c>
      <c r="U53" s="137"/>
      <c r="V53" s="137"/>
      <c r="W53" s="137"/>
      <c r="X53" s="137"/>
      <c r="Y53" s="137"/>
      <c r="Z53" s="204">
        <f>IF(OR(S47=0,S53=0,S55=0),0,VLOOKUP(S1,'[2]реестр ОВКХ 2017г'!E1:CL296,IF(S55=AH34,AE47,AE46),FALSE))</f>
        <v>0</v>
      </c>
      <c r="AA53" s="204"/>
      <c r="AB53" s="138" t="s">
        <v>57</v>
      </c>
      <c r="AC53" s="138"/>
    </row>
    <row r="54" spans="1:29" ht="41.25" customHeight="1">
      <c r="A54" s="90"/>
      <c r="B54" s="202" t="s">
        <v>940</v>
      </c>
      <c r="C54" s="202"/>
      <c r="D54" s="202"/>
      <c r="E54" s="202"/>
      <c r="F54" s="202"/>
      <c r="G54" s="202"/>
      <c r="H54" s="202"/>
      <c r="I54" s="202"/>
      <c r="J54" s="202"/>
      <c r="K54" s="202"/>
      <c r="L54" s="202"/>
      <c r="M54" s="202"/>
      <c r="N54" s="202"/>
      <c r="O54" s="92"/>
    </row>
    <row r="55" spans="1:29" ht="24.75" customHeight="1">
      <c r="A55" s="139"/>
      <c r="B55" s="203"/>
      <c r="C55" s="203"/>
      <c r="D55" s="203"/>
      <c r="E55" s="203"/>
      <c r="F55" s="203"/>
      <c r="G55" s="203"/>
      <c r="H55" s="203"/>
      <c r="I55" s="203"/>
      <c r="J55" s="203"/>
      <c r="K55" s="203"/>
      <c r="L55" s="203"/>
      <c r="M55" s="203"/>
      <c r="N55" s="203"/>
      <c r="O55" s="93"/>
      <c r="T55" s="93" t="s">
        <v>157</v>
      </c>
    </row>
    <row r="56" spans="1:29" ht="18.75" customHeight="1">
      <c r="A56" s="139"/>
      <c r="B56" s="139"/>
      <c r="C56" s="139"/>
      <c r="D56" s="139"/>
      <c r="E56" s="91"/>
      <c r="F56" s="139"/>
      <c r="G56" s="139"/>
      <c r="H56" s="139"/>
      <c r="I56" s="139"/>
      <c r="J56" s="139"/>
      <c r="K56" s="139"/>
      <c r="L56" s="139"/>
      <c r="M56" s="139"/>
      <c r="N56" s="139"/>
      <c r="O56" s="93"/>
    </row>
    <row r="57" spans="1:29">
      <c r="A57" s="139"/>
      <c r="B57" s="139"/>
      <c r="C57" s="139"/>
      <c r="D57" s="139"/>
      <c r="E57" s="139"/>
      <c r="F57" s="139"/>
      <c r="G57" s="139"/>
      <c r="H57" s="139"/>
      <c r="I57" s="139"/>
      <c r="J57" s="139"/>
      <c r="K57" s="139"/>
      <c r="L57" s="139"/>
      <c r="M57" s="139"/>
      <c r="N57" s="139"/>
      <c r="O57" s="93"/>
      <c r="T57" s="93" t="s">
        <v>158</v>
      </c>
    </row>
    <row r="58" spans="1:29" ht="20.25">
      <c r="A58" s="139"/>
      <c r="B58" s="139"/>
      <c r="C58" s="139"/>
      <c r="D58" s="139"/>
      <c r="E58" s="139"/>
      <c r="F58" s="139"/>
      <c r="G58" s="139"/>
      <c r="H58" s="139"/>
      <c r="I58" s="139"/>
      <c r="J58" s="139"/>
      <c r="K58" s="139"/>
      <c r="L58" s="139"/>
      <c r="M58" s="139"/>
      <c r="N58" s="139"/>
      <c r="O58" s="93"/>
      <c r="S58" s="137"/>
    </row>
    <row r="59" spans="1:29" ht="15.75">
      <c r="A59" s="139"/>
      <c r="B59" s="139"/>
      <c r="C59" s="139"/>
      <c r="D59" s="140"/>
      <c r="E59" s="139"/>
      <c r="F59" s="139"/>
      <c r="G59" s="139"/>
      <c r="H59" s="139"/>
      <c r="I59" s="139"/>
      <c r="J59" s="139"/>
      <c r="K59" s="139"/>
      <c r="L59" s="139"/>
      <c r="M59" s="139"/>
      <c r="N59" s="139"/>
      <c r="O59" s="93"/>
      <c r="T59" s="93" t="s">
        <v>163</v>
      </c>
    </row>
    <row r="60" spans="1:29">
      <c r="A60" s="139"/>
      <c r="B60" s="139"/>
      <c r="C60" s="139"/>
      <c r="D60" s="141"/>
      <c r="E60" s="139"/>
      <c r="F60" s="139"/>
      <c r="G60" s="139"/>
      <c r="H60" s="139"/>
      <c r="I60" s="139"/>
      <c r="J60" s="139"/>
      <c r="K60" s="139"/>
      <c r="L60" s="139"/>
      <c r="M60" s="139"/>
      <c r="N60" s="139"/>
      <c r="O60" s="93"/>
      <c r="S60" s="142" t="s">
        <v>160</v>
      </c>
      <c r="T60" s="93" t="s">
        <v>159</v>
      </c>
    </row>
    <row r="61" spans="1:29" ht="15.75">
      <c r="A61" s="139"/>
      <c r="B61" s="139"/>
      <c r="C61" s="139"/>
      <c r="D61" s="140"/>
      <c r="E61" s="139"/>
      <c r="F61" s="139"/>
      <c r="G61" s="139"/>
      <c r="H61" s="139"/>
      <c r="I61" s="139"/>
      <c r="J61" s="139"/>
      <c r="K61" s="139"/>
      <c r="L61" s="139"/>
      <c r="M61" s="139"/>
      <c r="N61" s="139"/>
      <c r="O61" s="93"/>
      <c r="S61" s="142" t="s">
        <v>161</v>
      </c>
      <c r="T61" s="93" t="s">
        <v>162</v>
      </c>
    </row>
    <row r="62" spans="1:29">
      <c r="A62" s="139"/>
      <c r="B62" s="139"/>
      <c r="C62" s="139"/>
      <c r="D62" s="139"/>
      <c r="E62" s="139"/>
      <c r="F62" s="139"/>
      <c r="G62" s="139"/>
      <c r="H62" s="139"/>
      <c r="I62" s="139"/>
      <c r="J62" s="139"/>
      <c r="K62" s="139"/>
      <c r="L62" s="139"/>
      <c r="M62" s="139"/>
      <c r="N62" s="139"/>
      <c r="O62" s="93"/>
      <c r="S62" s="142" t="s">
        <v>165</v>
      </c>
      <c r="T62" s="93" t="s">
        <v>164</v>
      </c>
    </row>
    <row r="63" spans="1:29">
      <c r="A63" s="139"/>
      <c r="B63" s="139"/>
      <c r="C63" s="139"/>
      <c r="D63" s="139"/>
      <c r="E63" s="139"/>
      <c r="F63" s="139"/>
      <c r="G63" s="139"/>
      <c r="H63" s="139"/>
      <c r="I63" s="139"/>
      <c r="J63" s="139"/>
      <c r="K63" s="139"/>
      <c r="L63" s="139"/>
      <c r="M63" s="139"/>
      <c r="N63" s="139"/>
      <c r="O63" s="93"/>
      <c r="S63" s="142" t="s">
        <v>166</v>
      </c>
      <c r="T63" s="93" t="s">
        <v>167</v>
      </c>
    </row>
    <row r="64" spans="1:29">
      <c r="A64" s="139"/>
      <c r="B64" s="139"/>
      <c r="C64" s="139"/>
      <c r="D64" s="139"/>
      <c r="E64" s="139"/>
      <c r="F64" s="139"/>
      <c r="G64" s="139"/>
      <c r="H64" s="139"/>
      <c r="I64" s="139"/>
      <c r="J64" s="139"/>
      <c r="K64" s="139"/>
      <c r="L64" s="139"/>
      <c r="M64" s="139"/>
      <c r="N64" s="139"/>
      <c r="O64" s="93"/>
      <c r="S64" s="142" t="s">
        <v>171</v>
      </c>
      <c r="T64" s="93" t="s">
        <v>169</v>
      </c>
    </row>
    <row r="65" spans="1:63">
      <c r="A65" s="139"/>
      <c r="B65" s="139"/>
      <c r="C65" s="139"/>
      <c r="D65" s="139"/>
      <c r="E65" s="139"/>
      <c r="F65" s="139"/>
      <c r="G65" s="139"/>
      <c r="H65" s="139"/>
      <c r="I65" s="139"/>
      <c r="J65" s="139"/>
      <c r="K65" s="139"/>
      <c r="L65" s="139"/>
      <c r="M65" s="139"/>
      <c r="N65" s="139"/>
      <c r="O65" s="93"/>
      <c r="S65" s="142" t="s">
        <v>170</v>
      </c>
      <c r="T65" s="93" t="s">
        <v>168</v>
      </c>
    </row>
    <row r="66" spans="1:63">
      <c r="A66" s="139"/>
      <c r="B66" s="143"/>
      <c r="C66" s="143"/>
      <c r="D66" s="139"/>
      <c r="E66" s="139"/>
      <c r="F66" s="139"/>
      <c r="G66" s="139"/>
      <c r="H66" s="139"/>
      <c r="I66" s="139"/>
      <c r="J66" s="139"/>
      <c r="K66" s="139"/>
      <c r="L66" s="139"/>
      <c r="M66" s="139"/>
      <c r="N66" s="139"/>
      <c r="O66" s="93"/>
      <c r="S66" s="142" t="s">
        <v>172</v>
      </c>
      <c r="T66" s="93" t="s">
        <v>173</v>
      </c>
    </row>
    <row r="67" spans="1:63">
      <c r="A67" s="139"/>
      <c r="B67" s="143"/>
      <c r="C67" s="143"/>
      <c r="D67" s="199"/>
      <c r="E67" s="199"/>
      <c r="F67" s="199"/>
      <c r="G67" s="199"/>
      <c r="H67" s="199"/>
      <c r="I67" s="199"/>
      <c r="J67" s="199"/>
      <c r="K67" s="199"/>
      <c r="L67" s="199"/>
      <c r="M67" s="199"/>
      <c r="N67" s="199"/>
      <c r="O67" s="199"/>
      <c r="T67" s="93" t="s">
        <v>174</v>
      </c>
    </row>
    <row r="68" spans="1:63">
      <c r="A68" s="139"/>
      <c r="B68" s="143"/>
      <c r="C68" s="139"/>
      <c r="D68" s="139"/>
      <c r="E68" s="139"/>
      <c r="F68" s="139"/>
      <c r="G68" s="139"/>
      <c r="H68" s="139"/>
      <c r="I68" s="139"/>
      <c r="J68" s="139"/>
      <c r="K68" s="139"/>
      <c r="L68" s="139"/>
      <c r="M68" s="139"/>
      <c r="N68" s="139"/>
      <c r="O68" s="93"/>
    </row>
    <row r="69" spans="1:63">
      <c r="A69" s="139"/>
      <c r="B69" s="143"/>
      <c r="C69" s="139"/>
      <c r="D69" s="139"/>
      <c r="E69" s="139"/>
      <c r="F69" s="139"/>
      <c r="G69" s="139"/>
      <c r="H69" s="139"/>
      <c r="I69" s="139"/>
      <c r="J69" s="139"/>
      <c r="K69" s="139"/>
      <c r="L69" s="139"/>
      <c r="M69" s="139"/>
      <c r="N69" s="139"/>
      <c r="O69" s="93"/>
      <c r="T69" s="144" t="s">
        <v>0</v>
      </c>
      <c r="U69" s="144" t="s">
        <v>648</v>
      </c>
      <c r="V69" s="144"/>
      <c r="W69" s="104"/>
    </row>
    <row r="70" spans="1:63">
      <c r="A70" s="139"/>
      <c r="B70" s="143"/>
      <c r="C70" s="139"/>
      <c r="D70" s="139"/>
      <c r="E70" s="139"/>
      <c r="F70" s="139"/>
      <c r="G70" s="139"/>
      <c r="H70" s="139"/>
      <c r="I70" s="139"/>
      <c r="J70" s="139"/>
      <c r="K70" s="139"/>
      <c r="L70" s="139"/>
      <c r="M70" s="139"/>
      <c r="N70" s="139"/>
      <c r="O70" s="93"/>
      <c r="T70" s="144"/>
      <c r="U70" s="144"/>
      <c r="V70" s="144"/>
      <c r="W70" s="104"/>
    </row>
    <row r="71" spans="1:63" s="146" customFormat="1" ht="25.5">
      <c r="A71" s="145"/>
      <c r="B71" s="143"/>
      <c r="C71" s="145"/>
      <c r="D71" s="145"/>
      <c r="E71" s="145"/>
      <c r="F71" s="145"/>
      <c r="G71" s="145"/>
      <c r="H71" s="145"/>
      <c r="I71" s="145"/>
      <c r="J71" s="145"/>
      <c r="K71" s="145"/>
      <c r="L71" s="145"/>
      <c r="M71" s="145"/>
      <c r="N71" s="145"/>
      <c r="O71" s="145"/>
      <c r="Q71" s="147"/>
      <c r="R71" s="147"/>
      <c r="S71" s="147"/>
      <c r="T71" s="148">
        <v>1</v>
      </c>
      <c r="U71" s="148" t="s">
        <v>175</v>
      </c>
      <c r="V71" s="148" t="s">
        <v>176</v>
      </c>
      <c r="W71" s="148" t="s">
        <v>177</v>
      </c>
      <c r="X71" s="149" t="s">
        <v>178</v>
      </c>
      <c r="Y71" s="149" t="s">
        <v>179</v>
      </c>
      <c r="Z71" s="150" t="s">
        <v>180</v>
      </c>
      <c r="AA71" s="150" t="s">
        <v>181</v>
      </c>
      <c r="AB71" s="150" t="s">
        <v>187</v>
      </c>
      <c r="AC71" s="150" t="s">
        <v>188</v>
      </c>
      <c r="AD71" s="150" t="s">
        <v>189</v>
      </c>
      <c r="AE71" s="150" t="s">
        <v>182</v>
      </c>
      <c r="AF71" s="151" t="s">
        <v>183</v>
      </c>
      <c r="AG71" s="151" t="s">
        <v>184</v>
      </c>
      <c r="AH71" s="151" t="s">
        <v>185</v>
      </c>
      <c r="AI71" s="151" t="s">
        <v>186</v>
      </c>
      <c r="AJ71" s="151" t="s">
        <v>190</v>
      </c>
      <c r="AK71" s="151" t="s">
        <v>191</v>
      </c>
      <c r="AL71" s="151" t="s">
        <v>192</v>
      </c>
      <c r="AM71" s="151" t="s">
        <v>193</v>
      </c>
      <c r="AN71" s="151" t="s">
        <v>194</v>
      </c>
      <c r="AO71" s="151" t="s">
        <v>195</v>
      </c>
      <c r="AP71" s="151" t="s">
        <v>197</v>
      </c>
      <c r="AQ71" s="151" t="s">
        <v>196</v>
      </c>
      <c r="AR71" s="151" t="s">
        <v>199</v>
      </c>
      <c r="AS71" s="151" t="s">
        <v>198</v>
      </c>
      <c r="AT71" s="151" t="s">
        <v>200</v>
      </c>
      <c r="AU71" s="151" t="s">
        <v>201</v>
      </c>
      <c r="AV71" s="151" t="s">
        <v>202</v>
      </c>
      <c r="AW71" s="151" t="s">
        <v>203</v>
      </c>
      <c r="AX71" s="151" t="s">
        <v>205</v>
      </c>
      <c r="AY71" s="151" t="s">
        <v>204</v>
      </c>
      <c r="AZ71" s="151" t="s">
        <v>206</v>
      </c>
      <c r="BA71" s="151" t="s">
        <v>207</v>
      </c>
      <c r="BB71" s="151" t="s">
        <v>208</v>
      </c>
      <c r="BC71" s="151" t="s">
        <v>209</v>
      </c>
      <c r="BD71" s="151" t="s">
        <v>210</v>
      </c>
      <c r="BE71" s="151" t="s">
        <v>211</v>
      </c>
      <c r="BF71" s="151" t="s">
        <v>212</v>
      </c>
      <c r="BG71" s="151" t="s">
        <v>213</v>
      </c>
      <c r="BH71" s="151" t="s">
        <v>214</v>
      </c>
      <c r="BI71" s="151" t="s">
        <v>215</v>
      </c>
      <c r="BJ71" s="151" t="s">
        <v>216</v>
      </c>
      <c r="BK71" s="146" t="s">
        <v>175</v>
      </c>
    </row>
    <row r="72" spans="1:63" ht="102.75" thickBot="1">
      <c r="A72" s="139"/>
      <c r="B72" s="152"/>
      <c r="C72" s="139"/>
      <c r="D72" s="139"/>
      <c r="E72" s="139"/>
      <c r="F72" s="139"/>
      <c r="G72" s="139"/>
      <c r="H72" s="139"/>
      <c r="I72" s="139"/>
      <c r="J72" s="139"/>
      <c r="K72" s="139"/>
      <c r="L72" s="139"/>
      <c r="M72" s="139"/>
      <c r="N72" s="139"/>
      <c r="O72" s="93"/>
      <c r="T72" s="153">
        <v>1</v>
      </c>
      <c r="U72" s="151" t="s">
        <v>649</v>
      </c>
      <c r="V72" s="151" t="s">
        <v>655</v>
      </c>
      <c r="W72" s="151" t="s">
        <v>664</v>
      </c>
      <c r="X72" s="151" t="s">
        <v>941</v>
      </c>
      <c r="Y72" s="151" t="s">
        <v>677</v>
      </c>
      <c r="Z72" s="151" t="s">
        <v>681</v>
      </c>
      <c r="AA72" s="151" t="s">
        <v>693</v>
      </c>
      <c r="AB72" s="151" t="s">
        <v>6</v>
      </c>
      <c r="AC72" s="151" t="s">
        <v>709</v>
      </c>
      <c r="AD72" s="151" t="s">
        <v>710</v>
      </c>
      <c r="AE72" s="151" t="s">
        <v>663</v>
      </c>
      <c r="AF72" s="151" t="s">
        <v>720</v>
      </c>
      <c r="AG72" s="151" t="s">
        <v>723</v>
      </c>
      <c r="AH72" s="154" t="s">
        <v>937</v>
      </c>
      <c r="AI72" s="151" t="s">
        <v>726</v>
      </c>
      <c r="AJ72" s="151" t="s">
        <v>716</v>
      </c>
      <c r="AK72" s="151" t="s">
        <v>737</v>
      </c>
      <c r="AL72" s="151" t="s">
        <v>673</v>
      </c>
      <c r="AM72" s="151" t="s">
        <v>713</v>
      </c>
      <c r="AN72" s="151" t="s">
        <v>756</v>
      </c>
      <c r="AO72" s="151" t="s">
        <v>690</v>
      </c>
      <c r="AP72" s="151" t="s">
        <v>760</v>
      </c>
      <c r="AQ72" s="151" t="s">
        <v>690</v>
      </c>
      <c r="AR72" s="151" t="s">
        <v>769</v>
      </c>
      <c r="AS72" s="151" t="s">
        <v>775</v>
      </c>
      <c r="AT72" s="151" t="s">
        <v>782</v>
      </c>
      <c r="AU72" s="151" t="s">
        <v>690</v>
      </c>
      <c r="AV72" s="151" t="s">
        <v>786</v>
      </c>
      <c r="AW72" s="151" t="s">
        <v>791</v>
      </c>
      <c r="AX72" s="151" t="s">
        <v>796</v>
      </c>
      <c r="AY72" s="151" t="s">
        <v>690</v>
      </c>
      <c r="AZ72" s="151" t="s">
        <v>800</v>
      </c>
      <c r="BA72" s="151" t="s">
        <v>663</v>
      </c>
      <c r="BB72" s="151" t="s">
        <v>804</v>
      </c>
      <c r="BC72" s="151" t="s">
        <v>806</v>
      </c>
      <c r="BD72" s="151" t="s">
        <v>808</v>
      </c>
      <c r="BE72" s="151" t="s">
        <v>823</v>
      </c>
      <c r="BF72" s="151" t="s">
        <v>842</v>
      </c>
      <c r="BG72" s="151" t="s">
        <v>850</v>
      </c>
      <c r="BH72" s="151" t="s">
        <v>861</v>
      </c>
      <c r="BI72" s="151" t="s">
        <v>865</v>
      </c>
      <c r="BJ72" s="151" t="s">
        <v>871</v>
      </c>
    </row>
    <row r="73" spans="1:63" ht="39" thickBot="1">
      <c r="A73" s="139"/>
      <c r="B73" s="143"/>
      <c r="C73" s="139"/>
      <c r="D73" s="139"/>
      <c r="E73" s="139"/>
      <c r="F73" s="139"/>
      <c r="G73" s="139"/>
      <c r="H73" s="139"/>
      <c r="I73" s="139"/>
      <c r="J73" s="139"/>
      <c r="K73" s="139"/>
      <c r="L73" s="139"/>
      <c r="M73" s="139"/>
      <c r="N73" s="139"/>
      <c r="O73" s="93"/>
      <c r="T73" s="153">
        <v>2</v>
      </c>
      <c r="U73" s="151" t="s">
        <v>650</v>
      </c>
      <c r="V73" s="151" t="s">
        <v>656</v>
      </c>
      <c r="W73" s="151" t="s">
        <v>665</v>
      </c>
      <c r="X73" s="151" t="s">
        <v>669</v>
      </c>
      <c r="Y73" s="151" t="s">
        <v>678</v>
      </c>
      <c r="Z73" s="151" t="s">
        <v>682</v>
      </c>
      <c r="AA73" s="151" t="s">
        <v>694</v>
      </c>
      <c r="AB73" s="151" t="s">
        <v>706</v>
      </c>
      <c r="AD73" s="151" t="s">
        <v>711</v>
      </c>
      <c r="AE73" s="151" t="s">
        <v>712</v>
      </c>
      <c r="AF73" s="151" t="s">
        <v>721</v>
      </c>
      <c r="AG73" s="155" t="s">
        <v>724</v>
      </c>
      <c r="AH73" s="154" t="s">
        <v>873</v>
      </c>
      <c r="AI73" s="156" t="s">
        <v>727</v>
      </c>
      <c r="AJ73" s="151" t="s">
        <v>690</v>
      </c>
      <c r="AK73" s="151" t="s">
        <v>738</v>
      </c>
      <c r="AL73" s="151" t="s">
        <v>748</v>
      </c>
      <c r="AM73" s="157" t="s">
        <v>690</v>
      </c>
      <c r="AN73" s="155" t="s">
        <v>690</v>
      </c>
      <c r="AO73" s="151" t="s">
        <v>736</v>
      </c>
      <c r="AP73" s="151" t="s">
        <v>761</v>
      </c>
      <c r="AQ73" s="151" t="s">
        <v>765</v>
      </c>
      <c r="AR73" s="151" t="s">
        <v>770</v>
      </c>
      <c r="AS73" s="151" t="s">
        <v>690</v>
      </c>
      <c r="AT73" s="151" t="s">
        <v>783</v>
      </c>
      <c r="AU73" s="151" t="s">
        <v>785</v>
      </c>
      <c r="AV73" s="151" t="s">
        <v>787</v>
      </c>
      <c r="AW73" s="151" t="s">
        <v>792</v>
      </c>
      <c r="AX73" s="151"/>
      <c r="AY73" s="151" t="s">
        <v>797</v>
      </c>
      <c r="AZ73" s="151" t="s">
        <v>801</v>
      </c>
      <c r="BA73" s="151" t="s">
        <v>690</v>
      </c>
      <c r="BB73" s="151" t="s">
        <v>690</v>
      </c>
      <c r="BC73" s="151" t="s">
        <v>807</v>
      </c>
      <c r="BD73" s="151" t="s">
        <v>809</v>
      </c>
      <c r="BE73" s="151" t="s">
        <v>824</v>
      </c>
      <c r="BF73" s="151" t="s">
        <v>713</v>
      </c>
      <c r="BG73" s="151" t="s">
        <v>851</v>
      </c>
      <c r="BH73" s="151" t="s">
        <v>862</v>
      </c>
      <c r="BI73" s="151" t="s">
        <v>866</v>
      </c>
      <c r="BJ73" s="151" t="s">
        <v>713</v>
      </c>
    </row>
    <row r="74" spans="1:63" ht="51.75" thickBot="1">
      <c r="B74" s="158"/>
      <c r="T74" s="153">
        <v>3</v>
      </c>
      <c r="U74" s="151" t="s">
        <v>651</v>
      </c>
      <c r="V74" s="151" t="s">
        <v>657</v>
      </c>
      <c r="W74" s="151" t="s">
        <v>666</v>
      </c>
      <c r="X74" s="151" t="s">
        <v>670</v>
      </c>
      <c r="Y74" s="151" t="s">
        <v>672</v>
      </c>
      <c r="Z74" s="151" t="s">
        <v>683</v>
      </c>
      <c r="AA74" s="151" t="s">
        <v>695</v>
      </c>
      <c r="AB74" s="151" t="s">
        <v>707</v>
      </c>
      <c r="AE74" s="151" t="s">
        <v>713</v>
      </c>
      <c r="AF74" s="151" t="s">
        <v>722</v>
      </c>
      <c r="AG74" s="155" t="s">
        <v>725</v>
      </c>
      <c r="AH74" s="160" t="s">
        <v>883</v>
      </c>
      <c r="AI74" s="156" t="s">
        <v>728</v>
      </c>
      <c r="AJ74" s="151" t="s">
        <v>729</v>
      </c>
      <c r="AK74" s="151" t="s">
        <v>739</v>
      </c>
      <c r="AL74" s="151" t="s">
        <v>749</v>
      </c>
      <c r="AM74" s="157" t="s">
        <v>663</v>
      </c>
      <c r="AN74" s="151" t="s">
        <v>713</v>
      </c>
      <c r="AO74" s="151" t="s">
        <v>716</v>
      </c>
      <c r="AP74" s="151" t="s">
        <v>745</v>
      </c>
      <c r="AQ74" s="151" t="s">
        <v>766</v>
      </c>
      <c r="AR74" s="151" t="s">
        <v>690</v>
      </c>
      <c r="AS74" s="151" t="s">
        <v>776</v>
      </c>
      <c r="AT74" s="151" t="s">
        <v>784</v>
      </c>
      <c r="AU74" s="151"/>
      <c r="AV74" s="151" t="s">
        <v>788</v>
      </c>
      <c r="AW74" s="151" t="s">
        <v>793</v>
      </c>
      <c r="AX74" s="151"/>
      <c r="AY74" s="151" t="s">
        <v>798</v>
      </c>
      <c r="AZ74" s="151" t="s">
        <v>716</v>
      </c>
      <c r="BA74" s="151" t="s">
        <v>764</v>
      </c>
      <c r="BB74" s="151" t="s">
        <v>713</v>
      </c>
      <c r="BC74" s="151" t="s">
        <v>789</v>
      </c>
      <c r="BD74" s="151" t="s">
        <v>810</v>
      </c>
      <c r="BE74" s="151" t="s">
        <v>825</v>
      </c>
      <c r="BF74" s="151" t="s">
        <v>843</v>
      </c>
      <c r="BG74" s="151" t="s">
        <v>852</v>
      </c>
      <c r="BH74" s="151" t="s">
        <v>863</v>
      </c>
      <c r="BI74" s="151" t="s">
        <v>867</v>
      </c>
      <c r="BJ74" s="151" t="s">
        <v>872</v>
      </c>
    </row>
    <row r="75" spans="1:63" ht="39" thickBot="1">
      <c r="B75" s="158"/>
      <c r="T75" s="153">
        <v>4</v>
      </c>
      <c r="U75" s="151" t="s">
        <v>652</v>
      </c>
      <c r="V75" s="151" t="s">
        <v>658</v>
      </c>
      <c r="W75" s="151" t="s">
        <v>667</v>
      </c>
      <c r="X75" s="151" t="s">
        <v>671</v>
      </c>
      <c r="Y75" s="151" t="s">
        <v>679</v>
      </c>
      <c r="Z75" s="151" t="s">
        <v>684</v>
      </c>
      <c r="AA75" s="151" t="s">
        <v>696</v>
      </c>
      <c r="AB75" s="151" t="s">
        <v>5</v>
      </c>
      <c r="AE75" s="151" t="s">
        <v>714</v>
      </c>
      <c r="AF75" s="95"/>
      <c r="AG75" s="151" t="s">
        <v>667</v>
      </c>
      <c r="AH75" s="154" t="s">
        <v>884</v>
      </c>
      <c r="AI75" s="155" t="s">
        <v>674</v>
      </c>
      <c r="AJ75" s="151" t="s">
        <v>730</v>
      </c>
      <c r="AK75" s="151" t="s">
        <v>740</v>
      </c>
      <c r="AL75" s="151" t="s">
        <v>721</v>
      </c>
      <c r="AM75" s="139"/>
      <c r="AN75" s="161"/>
      <c r="AO75" s="157" t="s">
        <v>757</v>
      </c>
      <c r="AP75" s="151" t="s">
        <v>690</v>
      </c>
      <c r="AQ75" s="151" t="s">
        <v>720</v>
      </c>
      <c r="AR75" s="151" t="s">
        <v>664</v>
      </c>
      <c r="AS75" s="151" t="s">
        <v>777</v>
      </c>
      <c r="AT75" s="151"/>
      <c r="AU75" s="151"/>
      <c r="AV75" s="151" t="s">
        <v>789</v>
      </c>
      <c r="AW75" s="151" t="s">
        <v>794</v>
      </c>
      <c r="AX75" s="151"/>
      <c r="AY75" s="151" t="s">
        <v>799</v>
      </c>
      <c r="AZ75" s="151" t="s">
        <v>802</v>
      </c>
      <c r="BA75" s="151" t="s">
        <v>803</v>
      </c>
      <c r="BB75" s="151" t="s">
        <v>805</v>
      </c>
      <c r="BC75" s="151"/>
      <c r="BD75" s="151" t="s">
        <v>811</v>
      </c>
      <c r="BE75" s="151" t="s">
        <v>826</v>
      </c>
      <c r="BF75" s="151" t="s">
        <v>718</v>
      </c>
      <c r="BG75" s="151" t="s">
        <v>853</v>
      </c>
      <c r="BH75" s="151" t="s">
        <v>864</v>
      </c>
      <c r="BI75" s="151" t="s">
        <v>868</v>
      </c>
      <c r="BJ75" s="151" t="s">
        <v>690</v>
      </c>
    </row>
    <row r="76" spans="1:63" ht="39" thickBot="1">
      <c r="B76" s="158"/>
      <c r="T76" s="153">
        <v>5</v>
      </c>
      <c r="U76" s="151" t="s">
        <v>653</v>
      </c>
      <c r="V76" s="151" t="s">
        <v>659</v>
      </c>
      <c r="W76" s="104"/>
      <c r="X76" s="151" t="s">
        <v>672</v>
      </c>
      <c r="Y76" s="151" t="s">
        <v>680</v>
      </c>
      <c r="Z76" s="151" t="s">
        <v>685</v>
      </c>
      <c r="AA76" s="151" t="s">
        <v>697</v>
      </c>
      <c r="AB76" s="151" t="s">
        <v>708</v>
      </c>
      <c r="AE76" s="151" t="s">
        <v>715</v>
      </c>
      <c r="AF76" s="95"/>
      <c r="AG76" s="95"/>
      <c r="AH76" s="154" t="s">
        <v>885</v>
      </c>
      <c r="AJ76" s="151" t="s">
        <v>672</v>
      </c>
      <c r="AK76" s="151" t="s">
        <v>741</v>
      </c>
      <c r="AL76" s="151" t="s">
        <v>750</v>
      </c>
      <c r="AM76" s="139"/>
      <c r="AN76" s="161"/>
      <c r="AO76" s="151" t="s">
        <v>758</v>
      </c>
      <c r="AP76" s="151" t="s">
        <v>673</v>
      </c>
      <c r="AQ76" s="155" t="s">
        <v>767</v>
      </c>
      <c r="AR76" s="151" t="s">
        <v>771</v>
      </c>
      <c r="AS76" s="151" t="s">
        <v>778</v>
      </c>
      <c r="AT76" s="151"/>
      <c r="AU76" s="151"/>
      <c r="AV76" s="151" t="s">
        <v>790</v>
      </c>
      <c r="AW76" s="151" t="s">
        <v>664</v>
      </c>
      <c r="AX76" s="151"/>
      <c r="AY76" s="151" t="s">
        <v>672</v>
      </c>
      <c r="AZ76" s="151" t="s">
        <v>690</v>
      </c>
      <c r="BA76" s="151"/>
      <c r="BB76" s="151"/>
      <c r="BC76" s="151"/>
      <c r="BD76" s="151" t="s">
        <v>812</v>
      </c>
      <c r="BE76" s="151" t="s">
        <v>690</v>
      </c>
      <c r="BF76" s="151" t="s">
        <v>844</v>
      </c>
      <c r="BG76" s="151" t="s">
        <v>854</v>
      </c>
      <c r="BH76" s="151" t="s">
        <v>690</v>
      </c>
      <c r="BI76" s="151" t="s">
        <v>869</v>
      </c>
      <c r="BJ76" s="151" t="s">
        <v>785</v>
      </c>
    </row>
    <row r="77" spans="1:63" ht="39" thickBot="1">
      <c r="B77" s="158"/>
      <c r="T77" s="153">
        <v>6</v>
      </c>
      <c r="U77" s="151" t="s">
        <v>654</v>
      </c>
      <c r="V77" s="151" t="s">
        <v>660</v>
      </c>
      <c r="W77" s="104"/>
      <c r="X77" s="151" t="s">
        <v>673</v>
      </c>
      <c r="Y77" s="151" t="s">
        <v>673</v>
      </c>
      <c r="Z77" s="151" t="s">
        <v>686</v>
      </c>
      <c r="AA77" s="151" t="s">
        <v>698</v>
      </c>
      <c r="AE77" s="151" t="s">
        <v>716</v>
      </c>
      <c r="AF77" s="95"/>
      <c r="AG77" s="95"/>
      <c r="AH77" s="154" t="s">
        <v>886</v>
      </c>
      <c r="AJ77" s="151" t="s">
        <v>731</v>
      </c>
      <c r="AK77" s="151" t="s">
        <v>742</v>
      </c>
      <c r="AL77" s="151" t="s">
        <v>690</v>
      </c>
      <c r="AM77" s="139"/>
      <c r="AN77" s="161"/>
      <c r="AO77" s="155" t="s">
        <v>759</v>
      </c>
      <c r="AP77" s="151" t="s">
        <v>762</v>
      </c>
      <c r="AQ77" s="156" t="s">
        <v>768</v>
      </c>
      <c r="AR77" s="151" t="s">
        <v>772</v>
      </c>
      <c r="AS77" s="151" t="s">
        <v>779</v>
      </c>
      <c r="AT77" s="151"/>
      <c r="AU77" s="151"/>
      <c r="AV77" s="151"/>
      <c r="AW77" s="151" t="s">
        <v>795</v>
      </c>
      <c r="AX77" s="151"/>
      <c r="AY77" s="151" t="s">
        <v>785</v>
      </c>
      <c r="AZ77" s="151" t="s">
        <v>729</v>
      </c>
      <c r="BA77" s="151"/>
      <c r="BB77" s="151"/>
      <c r="BC77" s="151"/>
      <c r="BD77" s="151" t="s">
        <v>748</v>
      </c>
      <c r="BE77" s="151" t="s">
        <v>745</v>
      </c>
      <c r="BF77" s="151" t="s">
        <v>845</v>
      </c>
      <c r="BG77" s="151" t="s">
        <v>763</v>
      </c>
      <c r="BH77" s="151"/>
      <c r="BI77" s="151" t="s">
        <v>870</v>
      </c>
      <c r="BJ77" s="151"/>
    </row>
    <row r="78" spans="1:63" ht="26.25" thickBot="1">
      <c r="B78" s="158"/>
      <c r="T78" s="95"/>
      <c r="U78" s="95"/>
      <c r="V78" s="151" t="s">
        <v>661</v>
      </c>
      <c r="W78" s="104"/>
      <c r="X78" s="151" t="s">
        <v>674</v>
      </c>
      <c r="Z78" s="151" t="s">
        <v>687</v>
      </c>
      <c r="AA78" s="151" t="s">
        <v>699</v>
      </c>
      <c r="AE78" s="151" t="s">
        <v>717</v>
      </c>
      <c r="AF78" s="95"/>
      <c r="AG78" s="95"/>
      <c r="AH78" s="154" t="s">
        <v>887</v>
      </c>
      <c r="AJ78" s="151" t="s">
        <v>732</v>
      </c>
      <c r="AK78" s="151" t="s">
        <v>743</v>
      </c>
      <c r="AL78" s="151" t="s">
        <v>751</v>
      </c>
      <c r="AM78" s="139"/>
      <c r="AN78" s="161"/>
      <c r="AP78" s="151" t="s">
        <v>763</v>
      </c>
      <c r="AR78" s="151" t="s">
        <v>773</v>
      </c>
      <c r="AS78" s="151" t="s">
        <v>780</v>
      </c>
      <c r="AT78" s="151"/>
      <c r="AU78" s="151"/>
      <c r="AV78" s="151"/>
      <c r="AW78" s="151" t="s">
        <v>668</v>
      </c>
      <c r="AX78" s="151"/>
      <c r="AY78" s="151"/>
      <c r="AZ78" s="151"/>
      <c r="BA78" s="151"/>
      <c r="BB78" s="151"/>
      <c r="BC78" s="151"/>
      <c r="BD78" s="151" t="s">
        <v>749</v>
      </c>
      <c r="BE78" s="151" t="s">
        <v>821</v>
      </c>
      <c r="BF78" s="151" t="s">
        <v>846</v>
      </c>
      <c r="BG78" s="151" t="s">
        <v>855</v>
      </c>
      <c r="BH78" s="151"/>
      <c r="BI78" s="151" t="s">
        <v>864</v>
      </c>
      <c r="BJ78" s="151"/>
    </row>
    <row r="79" spans="1:63" ht="39" thickBot="1">
      <c r="B79" s="158"/>
      <c r="T79" s="95"/>
      <c r="U79" s="95"/>
      <c r="V79" s="151" t="s">
        <v>662</v>
      </c>
      <c r="W79" s="104"/>
      <c r="X79" s="151" t="s">
        <v>664</v>
      </c>
      <c r="Z79" s="151" t="s">
        <v>688</v>
      </c>
      <c r="AA79" s="151" t="s">
        <v>700</v>
      </c>
      <c r="AE79" s="151" t="s">
        <v>718</v>
      </c>
      <c r="AF79" s="95"/>
      <c r="AG79" s="95"/>
      <c r="AH79" s="154" t="s">
        <v>888</v>
      </c>
      <c r="AJ79" s="151" t="s">
        <v>733</v>
      </c>
      <c r="AK79" s="151" t="s">
        <v>744</v>
      </c>
      <c r="AL79" s="151" t="s">
        <v>752</v>
      </c>
      <c r="AM79" s="139"/>
      <c r="AN79" s="161"/>
      <c r="AP79" s="151" t="s">
        <v>7</v>
      </c>
      <c r="AR79" s="151" t="s">
        <v>672</v>
      </c>
      <c r="AS79" s="151" t="s">
        <v>713</v>
      </c>
      <c r="AT79" s="151"/>
      <c r="AU79" s="151"/>
      <c r="AV79" s="151"/>
      <c r="AW79" s="151"/>
      <c r="AX79" s="151"/>
      <c r="AY79" s="151"/>
      <c r="AZ79" s="151"/>
      <c r="BA79" s="151"/>
      <c r="BB79" s="151"/>
      <c r="BC79" s="151"/>
      <c r="BD79" s="151" t="s">
        <v>813</v>
      </c>
      <c r="BE79" s="151" t="s">
        <v>827</v>
      </c>
      <c r="BF79" s="151" t="s">
        <v>847</v>
      </c>
      <c r="BG79" s="151" t="s">
        <v>856</v>
      </c>
      <c r="BH79" s="151"/>
      <c r="BI79" s="151" t="s">
        <v>667</v>
      </c>
      <c r="BJ79" s="151"/>
    </row>
    <row r="80" spans="1:63" ht="26.25" thickBot="1">
      <c r="B80" s="161"/>
      <c r="T80" s="95"/>
      <c r="U80" s="95"/>
      <c r="V80" s="151" t="s">
        <v>663</v>
      </c>
      <c r="W80" s="104"/>
      <c r="X80" s="151" t="s">
        <v>4</v>
      </c>
      <c r="Z80" s="151" t="s">
        <v>689</v>
      </c>
      <c r="AA80" s="151" t="s">
        <v>701</v>
      </c>
      <c r="AE80" s="151" t="s">
        <v>719</v>
      </c>
      <c r="AF80" s="95"/>
      <c r="AG80" s="95"/>
      <c r="AH80" s="154" t="s">
        <v>889</v>
      </c>
      <c r="AJ80" s="151" t="s">
        <v>734</v>
      </c>
      <c r="AK80" s="151" t="s">
        <v>745</v>
      </c>
      <c r="AL80" s="151" t="s">
        <v>753</v>
      </c>
      <c r="AM80" s="139"/>
      <c r="AN80" s="161"/>
      <c r="AP80" s="151" t="s">
        <v>764</v>
      </c>
      <c r="AR80" s="151" t="s">
        <v>774</v>
      </c>
      <c r="AS80" s="151" t="s">
        <v>781</v>
      </c>
      <c r="AT80" s="151"/>
      <c r="AU80" s="151"/>
      <c r="AV80" s="151"/>
      <c r="AW80" s="151"/>
      <c r="AX80" s="151"/>
      <c r="AY80" s="151"/>
      <c r="AZ80" s="151"/>
      <c r="BA80" s="151"/>
      <c r="BB80" s="151"/>
      <c r="BC80" s="151"/>
      <c r="BD80" s="151" t="s">
        <v>814</v>
      </c>
      <c r="BE80" s="151" t="s">
        <v>828</v>
      </c>
      <c r="BF80" s="151" t="s">
        <v>738</v>
      </c>
      <c r="BG80" s="151" t="s">
        <v>785</v>
      </c>
      <c r="BH80" s="151"/>
      <c r="BI80" s="151"/>
      <c r="BJ80" s="151"/>
    </row>
    <row r="81" spans="2:59" ht="15.75" thickBot="1">
      <c r="B81" s="161"/>
      <c r="T81" s="95"/>
      <c r="U81" s="95"/>
      <c r="V81" s="95"/>
      <c r="W81" s="95"/>
      <c r="X81" s="151" t="s">
        <v>675</v>
      </c>
      <c r="Z81" s="151" t="s">
        <v>690</v>
      </c>
      <c r="AA81" s="151" t="s">
        <v>702</v>
      </c>
      <c r="AE81" s="151" t="s">
        <v>664</v>
      </c>
      <c r="AF81" s="95"/>
      <c r="AG81" s="95"/>
      <c r="AH81" s="154" t="s">
        <v>890</v>
      </c>
      <c r="AJ81" s="151" t="s">
        <v>735</v>
      </c>
      <c r="AK81" s="151" t="s">
        <v>746</v>
      </c>
      <c r="AL81" s="151" t="s">
        <v>754</v>
      </c>
      <c r="AM81" s="139"/>
      <c r="AN81" s="161"/>
      <c r="AP81" s="162"/>
      <c r="BD81" s="95" t="s">
        <v>815</v>
      </c>
      <c r="BE81" s="95" t="s">
        <v>829</v>
      </c>
      <c r="BF81" s="95" t="s">
        <v>716</v>
      </c>
      <c r="BG81" s="95" t="s">
        <v>857</v>
      </c>
    </row>
    <row r="82" spans="2:59" ht="26.25" thickBot="1">
      <c r="B82" s="161"/>
      <c r="T82" s="95"/>
      <c r="U82" s="95"/>
      <c r="V82" s="95"/>
      <c r="W82" s="95"/>
      <c r="X82" s="151" t="s">
        <v>676</v>
      </c>
      <c r="Z82" s="151" t="s">
        <v>691</v>
      </c>
      <c r="AA82" s="151" t="s">
        <v>703</v>
      </c>
      <c r="AF82" s="95"/>
      <c r="AG82" s="95"/>
      <c r="AH82" s="154" t="s">
        <v>891</v>
      </c>
      <c r="AJ82" s="151" t="s">
        <v>736</v>
      </c>
      <c r="AK82" s="151" t="s">
        <v>747</v>
      </c>
      <c r="AL82" s="151" t="s">
        <v>755</v>
      </c>
      <c r="AM82" s="139"/>
      <c r="AN82" s="161"/>
      <c r="BD82" s="95" t="s">
        <v>816</v>
      </c>
      <c r="BE82" s="95" t="s">
        <v>830</v>
      </c>
      <c r="BF82" s="95" t="s">
        <v>848</v>
      </c>
      <c r="BG82" s="95" t="s">
        <v>858</v>
      </c>
    </row>
    <row r="83" spans="2:59" ht="26.25" thickBot="1">
      <c r="B83" s="161"/>
      <c r="T83" s="95"/>
      <c r="U83" s="95"/>
      <c r="V83" s="95"/>
      <c r="W83" s="95"/>
      <c r="X83" s="151" t="s">
        <v>668</v>
      </c>
      <c r="Z83" s="151" t="s">
        <v>692</v>
      </c>
      <c r="AA83" s="151" t="s">
        <v>8</v>
      </c>
      <c r="AF83" s="95"/>
      <c r="AG83" s="95"/>
      <c r="AH83" s="154" t="s">
        <v>892</v>
      </c>
      <c r="AM83" s="139"/>
      <c r="AN83" s="161"/>
      <c r="BD83" s="95" t="s">
        <v>817</v>
      </c>
      <c r="BE83" s="95" t="s">
        <v>663</v>
      </c>
      <c r="BF83" s="95" t="s">
        <v>849</v>
      </c>
      <c r="BG83" s="95" t="s">
        <v>859</v>
      </c>
    </row>
    <row r="84" spans="2:59" ht="15.75" thickBot="1">
      <c r="B84" s="161"/>
      <c r="T84" s="95"/>
      <c r="U84" s="95"/>
      <c r="V84" s="95"/>
      <c r="W84" s="95"/>
      <c r="X84" s="151"/>
      <c r="AA84" s="151" t="s">
        <v>704</v>
      </c>
      <c r="AF84" s="95"/>
      <c r="AG84" s="95"/>
      <c r="AH84" s="154" t="s">
        <v>893</v>
      </c>
      <c r="AM84" s="139"/>
      <c r="AN84" s="161"/>
      <c r="BD84" s="95" t="s">
        <v>818</v>
      </c>
      <c r="BE84" s="95" t="s">
        <v>831</v>
      </c>
      <c r="BG84" s="95" t="s">
        <v>860</v>
      </c>
    </row>
    <row r="85" spans="2:59" ht="26.25" thickBot="1">
      <c r="B85" s="161"/>
      <c r="T85" s="95"/>
      <c r="U85" s="95"/>
      <c r="V85" s="95"/>
      <c r="W85" s="95"/>
      <c r="AA85" s="151" t="s">
        <v>663</v>
      </c>
      <c r="AF85" s="95"/>
      <c r="AG85" s="95"/>
      <c r="AH85" s="154" t="s">
        <v>894</v>
      </c>
      <c r="AM85" s="139"/>
      <c r="AN85" s="161"/>
      <c r="BD85" s="95" t="s">
        <v>789</v>
      </c>
      <c r="BE85" s="95" t="s">
        <v>832</v>
      </c>
      <c r="BG85" s="95" t="s">
        <v>690</v>
      </c>
    </row>
    <row r="86" spans="2:59" ht="15.75" thickBot="1">
      <c r="B86" s="161"/>
      <c r="Q86" s="95"/>
      <c r="R86" s="95"/>
      <c r="S86" s="95"/>
      <c r="T86" s="95"/>
      <c r="U86" s="95"/>
      <c r="V86" s="95"/>
      <c r="W86" s="95"/>
      <c r="X86" s="95"/>
      <c r="AA86" s="151" t="s">
        <v>705</v>
      </c>
      <c r="AF86" s="95"/>
      <c r="AG86" s="95"/>
      <c r="AH86" s="154" t="s">
        <v>895</v>
      </c>
      <c r="AM86" s="139"/>
      <c r="AN86" s="161"/>
      <c r="BD86" s="95" t="s">
        <v>819</v>
      </c>
      <c r="BE86" s="95" t="s">
        <v>833</v>
      </c>
      <c r="BG86" s="95" t="s">
        <v>799</v>
      </c>
    </row>
    <row r="87" spans="2:59" ht="15.75" thickBot="1">
      <c r="B87" s="161"/>
      <c r="Q87" s="95"/>
      <c r="R87" s="95"/>
      <c r="S87" s="95"/>
      <c r="T87" s="95"/>
      <c r="U87" s="95"/>
      <c r="V87" s="95"/>
      <c r="W87" s="95"/>
      <c r="X87" s="95"/>
      <c r="AF87" s="95"/>
      <c r="AG87" s="95"/>
      <c r="AH87" s="154" t="s">
        <v>896</v>
      </c>
      <c r="AM87" s="139"/>
      <c r="AN87" s="161"/>
      <c r="BD87" s="95" t="s">
        <v>716</v>
      </c>
      <c r="BE87" s="95" t="s">
        <v>834</v>
      </c>
      <c r="BG87" s="95" t="s">
        <v>667</v>
      </c>
    </row>
    <row r="88" spans="2:59" ht="15.75" thickBot="1">
      <c r="B88" s="161"/>
      <c r="Q88" s="95"/>
      <c r="R88" s="95"/>
      <c r="S88" s="95"/>
      <c r="T88" s="95"/>
      <c r="U88" s="95"/>
      <c r="V88" s="95"/>
      <c r="W88" s="95"/>
      <c r="X88" s="95"/>
      <c r="AF88" s="95"/>
      <c r="AG88" s="95"/>
      <c r="AH88" s="154" t="s">
        <v>897</v>
      </c>
      <c r="AM88" s="139"/>
      <c r="AN88" s="161"/>
      <c r="BD88" s="95" t="s">
        <v>820</v>
      </c>
      <c r="BE88" s="95" t="s">
        <v>716</v>
      </c>
    </row>
    <row r="89" spans="2:59" ht="15.75" thickBot="1">
      <c r="B89" s="161"/>
      <c r="Q89" s="95"/>
      <c r="R89" s="95"/>
      <c r="S89" s="95"/>
      <c r="T89" s="95"/>
      <c r="U89" s="95"/>
      <c r="V89" s="95"/>
      <c r="W89" s="95"/>
      <c r="X89" s="95"/>
      <c r="AF89" s="95"/>
      <c r="AG89" s="95"/>
      <c r="AH89" s="154" t="s">
        <v>898</v>
      </c>
      <c r="AM89" s="139"/>
      <c r="AN89" s="161"/>
      <c r="BD89" s="95" t="s">
        <v>821</v>
      </c>
      <c r="BE89" s="95" t="s">
        <v>835</v>
      </c>
    </row>
    <row r="90" spans="2:59" ht="15.75" thickBot="1">
      <c r="B90" s="161"/>
      <c r="Q90" s="95"/>
      <c r="R90" s="95"/>
      <c r="S90" s="95"/>
      <c r="T90" s="95"/>
      <c r="U90" s="95"/>
      <c r="V90" s="95"/>
      <c r="W90" s="95"/>
      <c r="X90" s="95"/>
      <c r="AF90" s="95"/>
      <c r="AG90" s="95"/>
      <c r="AH90" s="154" t="s">
        <v>899</v>
      </c>
      <c r="AM90" s="139"/>
      <c r="AN90" s="161"/>
      <c r="BD90" s="95" t="s">
        <v>822</v>
      </c>
      <c r="BE90" s="95" t="s">
        <v>672</v>
      </c>
    </row>
    <row r="91" spans="2:59" ht="15.75" thickBot="1">
      <c r="B91" s="161"/>
      <c r="Q91" s="95"/>
      <c r="R91" s="95"/>
      <c r="S91" s="95"/>
      <c r="T91" s="95"/>
      <c r="U91" s="95"/>
      <c r="V91" s="95"/>
      <c r="W91" s="95"/>
      <c r="X91" s="95"/>
      <c r="AF91" s="95"/>
      <c r="AG91" s="95"/>
      <c r="AH91" s="154" t="s">
        <v>900</v>
      </c>
      <c r="AM91" s="139"/>
      <c r="AN91" s="161"/>
      <c r="BE91" s="95" t="s">
        <v>836</v>
      </c>
    </row>
    <row r="92" spans="2:59" ht="15.75" thickBot="1">
      <c r="B92" s="161"/>
      <c r="Q92" s="95"/>
      <c r="R92" s="95"/>
      <c r="S92" s="95"/>
      <c r="T92" s="95"/>
      <c r="U92" s="95"/>
      <c r="V92" s="95"/>
      <c r="W92" s="95"/>
      <c r="X92" s="95"/>
      <c r="AF92" s="95"/>
      <c r="AG92" s="95"/>
      <c r="AH92" s="154" t="s">
        <v>901</v>
      </c>
      <c r="AM92" s="139"/>
      <c r="AN92" s="161"/>
      <c r="BE92" s="95" t="s">
        <v>837</v>
      </c>
    </row>
    <row r="93" spans="2:59" ht="15.75" thickBot="1">
      <c r="B93" s="161"/>
      <c r="Q93" s="95"/>
      <c r="R93" s="95"/>
      <c r="S93" s="95"/>
      <c r="T93" s="95"/>
      <c r="U93" s="95"/>
      <c r="V93" s="95"/>
      <c r="W93" s="95"/>
      <c r="X93" s="95"/>
      <c r="AF93" s="95"/>
      <c r="AG93" s="95"/>
      <c r="AH93" s="154" t="s">
        <v>902</v>
      </c>
      <c r="AM93" s="139"/>
      <c r="AN93" s="161"/>
      <c r="BE93" s="95" t="s">
        <v>838</v>
      </c>
    </row>
    <row r="94" spans="2:59" ht="15.75" thickBot="1">
      <c r="B94" s="161"/>
      <c r="Q94" s="95"/>
      <c r="R94" s="95"/>
      <c r="S94" s="95"/>
      <c r="T94" s="95"/>
      <c r="U94" s="95"/>
      <c r="V94" s="95"/>
      <c r="W94" s="95"/>
      <c r="X94" s="95"/>
      <c r="AF94" s="95"/>
      <c r="AG94" s="95"/>
      <c r="AH94" s="154" t="s">
        <v>903</v>
      </c>
      <c r="AM94" s="139"/>
      <c r="AN94" s="161"/>
      <c r="BE94" s="95" t="s">
        <v>839</v>
      </c>
    </row>
    <row r="95" spans="2:59" ht="15.75" thickBot="1">
      <c r="B95" s="161"/>
      <c r="Q95" s="95"/>
      <c r="R95" s="95"/>
      <c r="S95" s="95"/>
      <c r="T95" s="95"/>
      <c r="U95" s="95"/>
      <c r="V95" s="95"/>
      <c r="W95" s="95"/>
      <c r="X95" s="95"/>
      <c r="AF95" s="95"/>
      <c r="AG95" s="95"/>
      <c r="AH95" s="154" t="s">
        <v>904</v>
      </c>
      <c r="AM95" s="161"/>
      <c r="AN95" s="161"/>
      <c r="BE95" s="95" t="s">
        <v>840</v>
      </c>
    </row>
    <row r="96" spans="2:59" ht="15.75" thickBot="1">
      <c r="B96" s="161"/>
      <c r="Q96" s="95"/>
      <c r="R96" s="95"/>
      <c r="S96" s="95"/>
      <c r="T96" s="95"/>
      <c r="U96" s="95"/>
      <c r="V96" s="95"/>
      <c r="W96" s="95"/>
      <c r="X96" s="95"/>
      <c r="AF96" s="95"/>
      <c r="AG96" s="95"/>
      <c r="AH96" s="154" t="s">
        <v>905</v>
      </c>
      <c r="BE96" s="95" t="s">
        <v>841</v>
      </c>
    </row>
    <row r="97" spans="2:34" ht="15.75" thickBot="1">
      <c r="B97" s="161"/>
      <c r="Q97" s="95"/>
      <c r="R97" s="95"/>
      <c r="S97" s="95"/>
      <c r="T97" s="95"/>
      <c r="U97" s="95"/>
      <c r="V97" s="95"/>
      <c r="W97" s="95"/>
      <c r="X97" s="95"/>
      <c r="AF97" s="95"/>
      <c r="AG97" s="95"/>
      <c r="AH97" s="154" t="s">
        <v>906</v>
      </c>
    </row>
    <row r="98" spans="2:34" ht="15.75" thickBot="1">
      <c r="B98" s="161"/>
      <c r="Q98" s="95"/>
      <c r="R98" s="95"/>
      <c r="S98" s="95"/>
      <c r="T98" s="95"/>
      <c r="U98" s="95"/>
      <c r="V98" s="95"/>
      <c r="W98" s="95"/>
      <c r="X98" s="95"/>
      <c r="AF98" s="95"/>
      <c r="AG98" s="95"/>
      <c r="AH98" s="154" t="s">
        <v>907</v>
      </c>
    </row>
    <row r="99" spans="2:34" ht="15.75" thickBot="1">
      <c r="B99" s="161"/>
      <c r="Q99" s="95"/>
      <c r="R99" s="95"/>
      <c r="S99" s="95"/>
      <c r="T99" s="95"/>
      <c r="U99" s="95"/>
      <c r="V99" s="95"/>
      <c r="W99" s="95"/>
      <c r="X99" s="95"/>
      <c r="AF99" s="95"/>
      <c r="AG99" s="95"/>
      <c r="AH99" s="154" t="s">
        <v>908</v>
      </c>
    </row>
    <row r="100" spans="2:34" ht="15.75" thickBot="1">
      <c r="B100" s="161"/>
      <c r="Q100" s="95"/>
      <c r="R100" s="95"/>
      <c r="S100" s="95"/>
      <c r="T100" s="95"/>
      <c r="U100" s="95"/>
      <c r="V100" s="95"/>
      <c r="W100" s="95"/>
      <c r="X100" s="95"/>
      <c r="AF100" s="95"/>
      <c r="AG100" s="95"/>
      <c r="AH100" s="154" t="s">
        <v>909</v>
      </c>
    </row>
    <row r="101" spans="2:34" ht="15.75" thickBot="1">
      <c r="B101" s="161"/>
      <c r="Q101" s="95"/>
      <c r="R101" s="95"/>
      <c r="S101" s="95"/>
      <c r="T101" s="95"/>
      <c r="U101" s="95"/>
      <c r="V101" s="95"/>
      <c r="W101" s="95"/>
      <c r="X101" s="95"/>
      <c r="AF101" s="95"/>
      <c r="AG101" s="95"/>
      <c r="AH101" s="154" t="s">
        <v>910</v>
      </c>
    </row>
    <row r="102" spans="2:34" ht="15.75" thickBot="1">
      <c r="B102" s="161"/>
      <c r="Q102" s="95"/>
      <c r="R102" s="95"/>
      <c r="S102" s="95"/>
      <c r="T102" s="95"/>
      <c r="U102" s="95"/>
      <c r="V102" s="95"/>
      <c r="W102" s="95"/>
      <c r="X102" s="95"/>
      <c r="AF102" s="95"/>
      <c r="AG102" s="95"/>
      <c r="AH102" s="154" t="s">
        <v>911</v>
      </c>
    </row>
    <row r="103" spans="2:34" ht="15.75" thickBot="1">
      <c r="B103" s="161"/>
      <c r="Q103" s="95"/>
      <c r="R103" s="95"/>
      <c r="S103" s="95"/>
      <c r="T103" s="95"/>
      <c r="U103" s="95"/>
      <c r="V103" s="95"/>
      <c r="W103" s="95"/>
      <c r="X103" s="95"/>
      <c r="AF103" s="95"/>
      <c r="AG103" s="95"/>
      <c r="AH103" s="154" t="s">
        <v>912</v>
      </c>
    </row>
    <row r="104" spans="2:34" ht="15.75" thickBot="1">
      <c r="B104" s="161"/>
      <c r="Q104" s="95"/>
      <c r="R104" s="95"/>
      <c r="S104" s="95"/>
      <c r="T104" s="95"/>
      <c r="U104" s="95"/>
      <c r="V104" s="95"/>
      <c r="W104" s="95"/>
      <c r="X104" s="95"/>
      <c r="AF104" s="95"/>
      <c r="AG104" s="95"/>
      <c r="AH104" s="154" t="s">
        <v>913</v>
      </c>
    </row>
    <row r="105" spans="2:34" ht="15.75" thickBot="1">
      <c r="B105" s="161"/>
      <c r="Q105" s="95"/>
      <c r="R105" s="95"/>
      <c r="S105" s="95"/>
      <c r="T105" s="95"/>
      <c r="U105" s="95"/>
      <c r="V105" s="95"/>
      <c r="W105" s="95"/>
      <c r="X105" s="95"/>
      <c r="AF105" s="95"/>
      <c r="AG105" s="139"/>
      <c r="AH105" s="154" t="s">
        <v>914</v>
      </c>
    </row>
    <row r="106" spans="2:34" ht="15.75" thickBot="1">
      <c r="B106" s="161"/>
      <c r="Q106" s="95"/>
      <c r="R106" s="95"/>
      <c r="S106" s="95"/>
      <c r="T106" s="95"/>
      <c r="U106" s="95"/>
      <c r="V106" s="95"/>
      <c r="W106" s="95"/>
      <c r="X106" s="95"/>
      <c r="AF106" s="95"/>
      <c r="AG106" s="139"/>
      <c r="AH106" s="154" t="s">
        <v>915</v>
      </c>
    </row>
    <row r="107" spans="2:34" ht="15.75" thickBot="1">
      <c r="B107" s="161"/>
      <c r="Q107" s="95"/>
      <c r="R107" s="95"/>
      <c r="S107" s="95"/>
      <c r="T107" s="95"/>
      <c r="U107" s="95"/>
      <c r="V107" s="95"/>
      <c r="W107" s="95"/>
      <c r="X107" s="95"/>
      <c r="AF107" s="95"/>
      <c r="AG107" s="161"/>
      <c r="AH107" s="154" t="s">
        <v>916</v>
      </c>
    </row>
    <row r="108" spans="2:34" ht="15.75" thickBot="1">
      <c r="B108" s="161"/>
      <c r="Q108" s="95"/>
      <c r="R108" s="95"/>
      <c r="S108" s="95"/>
      <c r="T108" s="95"/>
      <c r="U108" s="95"/>
      <c r="V108" s="95"/>
      <c r="W108" s="95"/>
      <c r="X108" s="95"/>
      <c r="AF108" s="95"/>
      <c r="AG108" s="161"/>
      <c r="AH108" s="154" t="s">
        <v>917</v>
      </c>
    </row>
    <row r="109" spans="2:34" ht="15.75" thickBot="1">
      <c r="B109" s="161"/>
      <c r="Q109" s="95"/>
      <c r="R109" s="95"/>
      <c r="S109" s="95"/>
      <c r="T109" s="95"/>
      <c r="U109" s="95"/>
      <c r="V109" s="95"/>
      <c r="W109" s="95"/>
      <c r="X109" s="95"/>
      <c r="AF109" s="95"/>
      <c r="AG109" s="139"/>
      <c r="AH109" s="154" t="s">
        <v>918</v>
      </c>
    </row>
    <row r="110" spans="2:34" ht="15.75" thickBot="1">
      <c r="B110" s="161"/>
      <c r="Q110" s="95"/>
      <c r="R110" s="95"/>
      <c r="S110" s="95"/>
      <c r="T110" s="95"/>
      <c r="U110" s="95"/>
      <c r="V110" s="95"/>
      <c r="W110" s="95"/>
      <c r="X110" s="95"/>
      <c r="AF110" s="95"/>
      <c r="AG110" s="139"/>
      <c r="AH110" s="154" t="s">
        <v>919</v>
      </c>
    </row>
    <row r="111" spans="2:34" ht="15.75" thickBot="1">
      <c r="B111" s="161"/>
      <c r="Q111" s="95"/>
      <c r="R111" s="95"/>
      <c r="S111" s="95"/>
      <c r="T111" s="95"/>
      <c r="U111" s="95"/>
      <c r="V111" s="95"/>
      <c r="W111" s="95"/>
      <c r="X111" s="95"/>
      <c r="AF111" s="95"/>
      <c r="AG111" s="139"/>
      <c r="AH111" s="154" t="s">
        <v>920</v>
      </c>
    </row>
    <row r="112" spans="2:34" ht="15.75" thickBot="1">
      <c r="B112" s="161"/>
      <c r="Q112" s="95"/>
      <c r="R112" s="95"/>
      <c r="S112" s="95"/>
      <c r="T112" s="95"/>
      <c r="U112" s="95"/>
      <c r="V112" s="95"/>
      <c r="W112" s="95"/>
      <c r="X112" s="95"/>
      <c r="AF112" s="95"/>
      <c r="AG112" s="95"/>
      <c r="AH112" s="154" t="s">
        <v>921</v>
      </c>
    </row>
    <row r="113" spans="2:37" ht="15.75" thickBot="1">
      <c r="B113" s="161"/>
      <c r="Q113" s="95"/>
      <c r="R113" s="95"/>
      <c r="S113" s="95"/>
      <c r="T113" s="95"/>
      <c r="U113" s="95"/>
      <c r="V113" s="95"/>
      <c r="W113" s="95"/>
      <c r="X113" s="95"/>
      <c r="AF113" s="95"/>
      <c r="AG113" s="95"/>
      <c r="AH113" s="154" t="s">
        <v>922</v>
      </c>
    </row>
    <row r="114" spans="2:37" ht="15.75" thickBot="1">
      <c r="B114" s="161"/>
      <c r="Q114" s="95"/>
      <c r="R114" s="95"/>
      <c r="S114" s="95"/>
      <c r="T114" s="95"/>
      <c r="U114" s="95"/>
      <c r="V114" s="95"/>
      <c r="W114" s="95"/>
      <c r="X114" s="95"/>
      <c r="AF114" s="95"/>
      <c r="AG114" s="95"/>
      <c r="AH114" s="154" t="s">
        <v>923</v>
      </c>
    </row>
    <row r="115" spans="2:37" ht="15.75" thickBot="1">
      <c r="B115" s="161"/>
      <c r="Q115" s="95"/>
      <c r="R115" s="95"/>
      <c r="S115" s="95"/>
      <c r="T115" s="95"/>
      <c r="U115" s="95"/>
      <c r="V115" s="95"/>
      <c r="W115" s="95"/>
      <c r="X115" s="95"/>
      <c r="AF115" s="95"/>
      <c r="AG115" s="95"/>
      <c r="AH115" s="154" t="s">
        <v>924</v>
      </c>
    </row>
    <row r="116" spans="2:37" ht="15.75" thickBot="1">
      <c r="B116" s="161"/>
      <c r="Q116" s="95"/>
      <c r="R116" s="95"/>
      <c r="S116" s="95"/>
      <c r="T116" s="95"/>
      <c r="U116" s="95"/>
      <c r="V116" s="95"/>
      <c r="W116" s="95"/>
      <c r="X116" s="95"/>
      <c r="AF116" s="95"/>
      <c r="AG116" s="95"/>
      <c r="AH116" s="154" t="s">
        <v>925</v>
      </c>
    </row>
    <row r="117" spans="2:37" ht="15.75" thickBot="1">
      <c r="B117" s="161"/>
      <c r="Q117" s="95"/>
      <c r="R117" s="95"/>
      <c r="S117" s="95"/>
      <c r="T117" s="95"/>
      <c r="U117" s="95"/>
      <c r="V117" s="95"/>
      <c r="W117" s="95"/>
      <c r="X117" s="95"/>
      <c r="AF117" s="95"/>
      <c r="AG117" s="95"/>
      <c r="AH117" s="154" t="s">
        <v>926</v>
      </c>
    </row>
    <row r="118" spans="2:37" ht="15.75" thickBot="1">
      <c r="B118" s="161"/>
      <c r="Q118" s="95"/>
      <c r="R118" s="95"/>
      <c r="S118" s="95"/>
      <c r="T118" s="95"/>
      <c r="U118" s="95"/>
      <c r="V118" s="95"/>
      <c r="W118" s="95"/>
      <c r="X118" s="95"/>
      <c r="AF118" s="95"/>
      <c r="AG118" s="95"/>
      <c r="AH118" s="154" t="s">
        <v>927</v>
      </c>
    </row>
    <row r="119" spans="2:37" ht="15.75" thickBot="1">
      <c r="B119" s="161"/>
      <c r="Q119" s="95"/>
      <c r="R119" s="95"/>
      <c r="S119" s="95"/>
      <c r="T119" s="95"/>
      <c r="U119" s="95"/>
      <c r="V119" s="95"/>
      <c r="W119" s="95"/>
      <c r="X119" s="95"/>
      <c r="AF119" s="95"/>
      <c r="AG119" s="95"/>
      <c r="AH119" s="154" t="s">
        <v>928</v>
      </c>
    </row>
    <row r="120" spans="2:37" ht="15.75" thickBot="1">
      <c r="B120" s="161"/>
      <c r="Q120" s="95"/>
      <c r="R120" s="95"/>
      <c r="S120" s="95"/>
      <c r="T120" s="95"/>
      <c r="U120" s="95"/>
      <c r="V120" s="95"/>
      <c r="W120" s="95"/>
      <c r="X120" s="95"/>
      <c r="AF120" s="95"/>
      <c r="AG120" s="95"/>
      <c r="AH120" s="154" t="s">
        <v>929</v>
      </c>
    </row>
    <row r="121" spans="2:37" ht="15.75" thickBot="1">
      <c r="B121" s="161"/>
      <c r="Q121" s="95"/>
      <c r="R121" s="95"/>
      <c r="S121" s="95"/>
      <c r="T121" s="95"/>
      <c r="U121" s="95"/>
      <c r="V121" s="95"/>
      <c r="W121" s="95"/>
      <c r="X121" s="95"/>
      <c r="AF121" s="95"/>
      <c r="AG121" s="95"/>
      <c r="AH121" s="154" t="s">
        <v>930</v>
      </c>
    </row>
    <row r="122" spans="2:37" ht="15.75" thickBot="1">
      <c r="B122" s="161"/>
      <c r="Q122" s="95"/>
      <c r="R122" s="95"/>
      <c r="S122" s="95"/>
      <c r="T122" s="95"/>
      <c r="U122" s="95"/>
      <c r="V122" s="95"/>
      <c r="W122" s="95"/>
      <c r="X122" s="95"/>
      <c r="AF122" s="95"/>
      <c r="AG122" s="95"/>
      <c r="AH122" s="154" t="s">
        <v>931</v>
      </c>
    </row>
    <row r="123" spans="2:37" ht="15.75" thickBot="1">
      <c r="B123" s="161"/>
      <c r="Q123" s="95"/>
      <c r="R123" s="95"/>
      <c r="S123" s="95"/>
      <c r="T123" s="95"/>
      <c r="U123" s="95"/>
      <c r="V123" s="95"/>
      <c r="W123" s="95"/>
      <c r="X123" s="95"/>
      <c r="AF123" s="95"/>
      <c r="AG123" s="95"/>
      <c r="AH123" s="154" t="s">
        <v>932</v>
      </c>
    </row>
    <row r="124" spans="2:37" ht="15.75" thickBot="1">
      <c r="B124" s="161"/>
      <c r="Q124" s="95"/>
      <c r="R124" s="95"/>
      <c r="S124" s="95"/>
      <c r="T124" s="95"/>
      <c r="U124" s="95"/>
      <c r="V124" s="95"/>
      <c r="W124" s="95"/>
      <c r="X124" s="95"/>
      <c r="AF124" s="95"/>
      <c r="AG124" s="95"/>
      <c r="AH124" s="154" t="s">
        <v>933</v>
      </c>
    </row>
    <row r="125" spans="2:37" ht="15.75" thickBot="1">
      <c r="B125" s="161"/>
      <c r="Q125" s="95"/>
      <c r="R125" s="95"/>
      <c r="S125" s="95"/>
      <c r="T125" s="95"/>
      <c r="U125" s="95"/>
      <c r="V125" s="95"/>
      <c r="W125" s="95"/>
      <c r="X125" s="95"/>
      <c r="AF125" s="95"/>
      <c r="AG125" s="95"/>
      <c r="AH125" s="154" t="s">
        <v>934</v>
      </c>
    </row>
    <row r="126" spans="2:37" ht="15.75" thickBot="1">
      <c r="B126" s="161"/>
      <c r="Q126" s="95"/>
      <c r="R126" s="95"/>
      <c r="S126" s="95"/>
      <c r="T126" s="95"/>
      <c r="U126" s="95"/>
      <c r="V126" s="95"/>
      <c r="W126" s="95"/>
      <c r="X126" s="95"/>
      <c r="AF126" s="95"/>
      <c r="AG126" s="95"/>
      <c r="AH126" s="154" t="s">
        <v>935</v>
      </c>
    </row>
    <row r="127" spans="2:37" ht="15.75" thickBot="1">
      <c r="B127" s="161"/>
      <c r="Q127" s="95"/>
      <c r="R127" s="95"/>
      <c r="S127" s="95"/>
      <c r="T127" s="95"/>
      <c r="U127" s="95"/>
      <c r="V127" s="95"/>
      <c r="W127" s="95"/>
      <c r="X127" s="95"/>
      <c r="AF127" s="95"/>
      <c r="AG127" s="95"/>
      <c r="AH127" s="154" t="s">
        <v>936</v>
      </c>
    </row>
    <row r="128" spans="2:37" s="163" customFormat="1">
      <c r="B128" s="161"/>
      <c r="Y128" s="164"/>
      <c r="Z128" s="164"/>
      <c r="AA128" s="164"/>
      <c r="AB128" s="164"/>
      <c r="AC128" s="164"/>
      <c r="AD128" s="164"/>
      <c r="AE128" s="164"/>
      <c r="AF128" s="165"/>
      <c r="AG128" s="165"/>
      <c r="AK128" s="163" t="s">
        <v>740</v>
      </c>
    </row>
    <row r="129" spans="2:45">
      <c r="B129" s="161"/>
      <c r="Q129" s="95"/>
      <c r="R129" s="95"/>
      <c r="S129" s="95"/>
      <c r="T129" s="95"/>
      <c r="U129" s="95"/>
      <c r="V129" s="95"/>
      <c r="W129" s="95"/>
      <c r="X129" s="95"/>
    </row>
    <row r="130" spans="2:45">
      <c r="B130" s="161"/>
      <c r="Q130" s="95"/>
      <c r="R130" s="95"/>
      <c r="S130" s="95"/>
      <c r="T130" s="95"/>
      <c r="U130" s="95"/>
      <c r="V130" s="95"/>
      <c r="W130" s="95"/>
      <c r="X130" s="95"/>
    </row>
    <row r="131" spans="2:45">
      <c r="B131" s="161"/>
      <c r="Q131" s="95"/>
      <c r="R131" s="95"/>
      <c r="S131" s="95"/>
      <c r="T131" s="95"/>
      <c r="U131" s="95"/>
      <c r="V131" s="95"/>
      <c r="W131" s="95"/>
      <c r="X131" s="95"/>
    </row>
    <row r="132" spans="2:45">
      <c r="B132" s="161"/>
      <c r="Q132" s="95"/>
      <c r="R132" s="95"/>
      <c r="S132" s="95"/>
      <c r="T132" s="95"/>
      <c r="U132" s="95"/>
      <c r="V132" s="95"/>
      <c r="W132" s="95"/>
      <c r="X132" s="95"/>
    </row>
    <row r="133" spans="2:45">
      <c r="B133" s="161"/>
      <c r="Q133" s="95"/>
      <c r="R133" s="95"/>
      <c r="S133" s="95"/>
      <c r="T133" s="95"/>
      <c r="U133" s="95"/>
      <c r="V133" s="95"/>
      <c r="W133" s="95"/>
      <c r="X133" s="95"/>
    </row>
    <row r="134" spans="2:45">
      <c r="B134" s="161"/>
      <c r="Q134" s="95"/>
      <c r="R134" s="95"/>
      <c r="S134" s="95"/>
      <c r="T134" s="95"/>
      <c r="U134" s="95"/>
      <c r="V134" s="95"/>
      <c r="W134" s="95"/>
      <c r="X134" s="95"/>
    </row>
    <row r="135" spans="2:45">
      <c r="B135" s="161"/>
      <c r="Q135" s="95"/>
      <c r="R135" s="95"/>
      <c r="S135" s="95"/>
      <c r="T135" s="95"/>
      <c r="U135" s="95"/>
      <c r="V135" s="95"/>
      <c r="W135" s="95"/>
      <c r="X135" s="95"/>
    </row>
    <row r="136" spans="2:45">
      <c r="B136" s="161"/>
      <c r="Q136" s="95"/>
      <c r="R136" s="95"/>
      <c r="S136" s="95"/>
      <c r="T136" s="95"/>
      <c r="U136" s="95"/>
      <c r="V136" s="95"/>
      <c r="W136" s="95"/>
      <c r="X136" s="95"/>
    </row>
    <row r="137" spans="2:45">
      <c r="B137" s="161"/>
      <c r="Q137" s="95"/>
      <c r="R137" s="95"/>
      <c r="S137" s="95"/>
      <c r="T137" s="95"/>
      <c r="U137" s="95"/>
      <c r="V137" s="95"/>
      <c r="W137" s="95"/>
      <c r="X137" s="95"/>
    </row>
    <row r="138" spans="2:45">
      <c r="B138" s="161"/>
      <c r="Q138" s="95"/>
      <c r="R138" s="95"/>
      <c r="S138" s="95"/>
      <c r="T138" s="95"/>
      <c r="U138" s="95"/>
      <c r="V138" s="95"/>
      <c r="W138" s="95"/>
      <c r="X138" s="95"/>
    </row>
    <row r="139" spans="2:45">
      <c r="B139" s="161"/>
      <c r="Q139" s="95"/>
      <c r="R139" s="95"/>
      <c r="S139" s="95"/>
      <c r="T139" s="95"/>
      <c r="U139" s="95"/>
      <c r="V139" s="95"/>
      <c r="W139" s="95"/>
      <c r="X139" s="95"/>
    </row>
    <row r="140" spans="2:45">
      <c r="B140" s="161"/>
      <c r="Q140" s="95"/>
      <c r="R140" s="95"/>
      <c r="S140" s="95"/>
      <c r="T140" s="95"/>
      <c r="U140" s="95"/>
      <c r="V140" s="95"/>
      <c r="W140" s="95"/>
      <c r="X140" s="95"/>
      <c r="Z140" s="192" t="s">
        <v>876</v>
      </c>
      <c r="AA140" s="192"/>
      <c r="AB140" s="192"/>
      <c r="AC140" s="192"/>
      <c r="AD140" s="192"/>
      <c r="AE140" s="192"/>
      <c r="AF140" s="192" t="s">
        <v>877</v>
      </c>
      <c r="AG140" s="192"/>
      <c r="AH140" s="192"/>
      <c r="AI140" s="192"/>
      <c r="AJ140" s="192"/>
      <c r="AK140" s="192"/>
      <c r="AL140" s="162"/>
      <c r="AM140" s="162"/>
      <c r="AN140" s="162"/>
    </row>
    <row r="141" spans="2:45">
      <c r="B141" s="161"/>
      <c r="Q141" s="95"/>
      <c r="R141" s="95"/>
      <c r="S141" s="95"/>
      <c r="T141" s="95"/>
      <c r="U141" s="95"/>
      <c r="V141" s="95"/>
      <c r="W141" s="95"/>
      <c r="X141" s="95"/>
      <c r="Y141" s="158"/>
      <c r="Z141" s="192" t="s">
        <v>33</v>
      </c>
      <c r="AA141" s="192"/>
      <c r="AB141" s="192" t="s">
        <v>875</v>
      </c>
      <c r="AC141" s="192"/>
      <c r="AD141" s="192"/>
      <c r="AE141" s="192"/>
      <c r="AF141" s="192" t="s">
        <v>33</v>
      </c>
      <c r="AG141" s="192"/>
      <c r="AH141" s="192" t="s">
        <v>880</v>
      </c>
      <c r="AI141" s="192"/>
      <c r="AJ141" s="192"/>
      <c r="AK141" s="192"/>
      <c r="AL141" s="104"/>
      <c r="AM141" s="166"/>
      <c r="AN141" s="166"/>
    </row>
    <row r="142" spans="2:45">
      <c r="B142" s="161"/>
      <c r="Q142" s="95"/>
      <c r="R142" s="95"/>
      <c r="S142" s="95"/>
      <c r="T142" s="95"/>
      <c r="U142" s="95"/>
      <c r="V142" s="95"/>
      <c r="W142" s="95"/>
      <c r="X142" s="95"/>
      <c r="Y142" s="158"/>
      <c r="Z142" s="200"/>
      <c r="AA142" s="201"/>
      <c r="AB142" s="192" t="s">
        <v>875</v>
      </c>
      <c r="AC142" s="192"/>
      <c r="AD142" s="192" t="s">
        <v>879</v>
      </c>
      <c r="AE142" s="192"/>
      <c r="AF142" s="192"/>
      <c r="AG142" s="192"/>
      <c r="AH142" s="192" t="s">
        <v>875</v>
      </c>
      <c r="AI142" s="192"/>
      <c r="AJ142" s="192" t="s">
        <v>879</v>
      </c>
      <c r="AK142" s="192"/>
      <c r="AL142" s="104"/>
      <c r="AM142" s="192" t="s">
        <v>882</v>
      </c>
      <c r="AN142" s="192"/>
      <c r="AO142" s="193" t="s">
        <v>938</v>
      </c>
      <c r="AP142" s="194"/>
    </row>
    <row r="143" spans="2:45" ht="15.75" thickBot="1">
      <c r="B143" s="161"/>
      <c r="Q143" s="95"/>
      <c r="R143" s="95"/>
      <c r="S143" s="95"/>
      <c r="T143" s="95"/>
      <c r="U143" s="95"/>
      <c r="V143" s="95"/>
      <c r="W143" s="95"/>
      <c r="X143" s="95"/>
      <c r="Y143" s="167">
        <v>1</v>
      </c>
      <c r="Z143" s="168">
        <v>2</v>
      </c>
      <c r="AA143" s="168">
        <v>3</v>
      </c>
      <c r="AB143" s="167">
        <v>4</v>
      </c>
      <c r="AC143" s="168">
        <v>5</v>
      </c>
      <c r="AD143" s="168">
        <v>6</v>
      </c>
      <c r="AE143" s="167">
        <v>7</v>
      </c>
      <c r="AF143" s="168">
        <v>8</v>
      </c>
      <c r="AG143" s="168">
        <v>9</v>
      </c>
      <c r="AH143" s="168">
        <v>10</v>
      </c>
      <c r="AI143" s="168">
        <v>11</v>
      </c>
      <c r="AJ143" s="168">
        <v>12</v>
      </c>
      <c r="AK143" s="168">
        <v>13</v>
      </c>
      <c r="AL143" s="99">
        <v>14</v>
      </c>
      <c r="AM143" s="169">
        <v>15</v>
      </c>
      <c r="AN143" s="169">
        <v>16</v>
      </c>
      <c r="AO143" s="167">
        <v>17</v>
      </c>
      <c r="AP143" s="167">
        <v>18</v>
      </c>
    </row>
    <row r="144" spans="2:45" ht="29.25" thickBot="1">
      <c r="B144" s="161"/>
      <c r="Q144" s="95"/>
      <c r="R144" s="95"/>
      <c r="S144" s="95"/>
      <c r="T144" s="95"/>
      <c r="U144" s="95"/>
      <c r="V144" s="95"/>
      <c r="W144" s="95"/>
      <c r="X144" s="95"/>
      <c r="Y144" s="170" t="s">
        <v>878</v>
      </c>
      <c r="Z144" s="171" t="s">
        <v>19</v>
      </c>
      <c r="AA144" s="171" t="s">
        <v>20</v>
      </c>
      <c r="AB144" s="171" t="s">
        <v>19</v>
      </c>
      <c r="AC144" s="171" t="s">
        <v>20</v>
      </c>
      <c r="AD144" s="171" t="s">
        <v>19</v>
      </c>
      <c r="AE144" s="171" t="s">
        <v>20</v>
      </c>
      <c r="AF144" s="172" t="s">
        <v>19</v>
      </c>
      <c r="AG144" s="172" t="s">
        <v>20</v>
      </c>
      <c r="AH144" s="172" t="s">
        <v>19</v>
      </c>
      <c r="AI144" s="172" t="s">
        <v>20</v>
      </c>
      <c r="AJ144" s="172" t="s">
        <v>19</v>
      </c>
      <c r="AK144" s="172" t="s">
        <v>20</v>
      </c>
      <c r="AL144" s="173" t="s">
        <v>881</v>
      </c>
      <c r="AM144" s="169" t="s">
        <v>876</v>
      </c>
      <c r="AN144" s="169" t="s">
        <v>877</v>
      </c>
      <c r="AO144" s="169" t="s">
        <v>876</v>
      </c>
      <c r="AP144" s="169" t="s">
        <v>877</v>
      </c>
      <c r="AS144" s="174"/>
    </row>
    <row r="145" spans="2:42" ht="16.5" thickBot="1">
      <c r="B145" s="161"/>
      <c r="Q145" s="95"/>
      <c r="R145" s="95"/>
      <c r="S145" s="95"/>
      <c r="T145" s="95"/>
      <c r="U145" s="95"/>
      <c r="V145" s="95"/>
      <c r="W145" s="95"/>
      <c r="X145" s="95"/>
      <c r="Y145" s="175" t="s">
        <v>649</v>
      </c>
      <c r="Z145" s="176">
        <v>1053.01</v>
      </c>
      <c r="AA145" s="168"/>
      <c r="AB145" s="177">
        <v>2081.17</v>
      </c>
      <c r="AC145" s="177"/>
      <c r="AD145" s="177">
        <v>1563.98</v>
      </c>
      <c r="AE145" s="177"/>
      <c r="AF145" s="177">
        <v>369.34</v>
      </c>
      <c r="AG145" s="177">
        <v>864.39</v>
      </c>
      <c r="AH145" s="177">
        <v>1196.6199999999999</v>
      </c>
      <c r="AI145" s="177">
        <v>1117.1300000000001</v>
      </c>
      <c r="AJ145" s="177">
        <v>1132.18</v>
      </c>
      <c r="AK145" s="177">
        <v>1390.6</v>
      </c>
      <c r="AL145" s="177">
        <v>13.84</v>
      </c>
      <c r="AM145" s="177">
        <v>377.24</v>
      </c>
      <c r="AN145" s="177">
        <v>243.71</v>
      </c>
      <c r="AO145" s="95">
        <v>0</v>
      </c>
      <c r="AP145" s="95">
        <v>0</v>
      </c>
    </row>
    <row r="146" spans="2:42" ht="16.5" thickBot="1">
      <c r="B146" s="161"/>
      <c r="Q146" s="95"/>
      <c r="R146" s="95"/>
      <c r="S146" s="95"/>
      <c r="T146" s="95"/>
      <c r="U146" s="95"/>
      <c r="V146" s="95"/>
      <c r="W146" s="95"/>
      <c r="X146" s="95"/>
      <c r="Y146" s="175" t="s">
        <v>650</v>
      </c>
      <c r="Z146" s="178">
        <f>$Z$145</f>
        <v>1053.01</v>
      </c>
      <c r="AA146" s="179">
        <f>$AA$145</f>
        <v>0</v>
      </c>
      <c r="AB146" s="178">
        <f>$AB$145</f>
        <v>2081.17</v>
      </c>
      <c r="AC146" s="180">
        <f>AC145</f>
        <v>0</v>
      </c>
      <c r="AD146" s="178">
        <f>$AD$145</f>
        <v>1563.98</v>
      </c>
      <c r="AE146" s="180">
        <f>$AE$145</f>
        <v>0</v>
      </c>
      <c r="AF146" s="178">
        <f>$AF$145</f>
        <v>369.34</v>
      </c>
      <c r="AG146" s="178">
        <f>$AG$145</f>
        <v>864.39</v>
      </c>
      <c r="AH146" s="181">
        <f>$AH$145</f>
        <v>1196.6199999999999</v>
      </c>
      <c r="AI146" s="181">
        <f>$AI$145</f>
        <v>1117.1300000000001</v>
      </c>
      <c r="AJ146" s="178">
        <f>$AJ$145</f>
        <v>1132.18</v>
      </c>
      <c r="AK146" s="178">
        <f>$AK$145</f>
        <v>1390.6</v>
      </c>
      <c r="AL146" s="181">
        <f>$AL$145</f>
        <v>13.84</v>
      </c>
      <c r="AM146" s="179">
        <f>$AM$145</f>
        <v>377.24</v>
      </c>
      <c r="AN146" s="179">
        <f>$AN$145</f>
        <v>243.71</v>
      </c>
      <c r="AO146" s="95">
        <f>$AO$145</f>
        <v>0</v>
      </c>
      <c r="AP146" s="95">
        <f>$AP$145</f>
        <v>0</v>
      </c>
    </row>
    <row r="147" spans="2:42" ht="16.5" thickBot="1">
      <c r="B147" s="161"/>
      <c r="Q147" s="95"/>
      <c r="R147" s="95"/>
      <c r="S147" s="95"/>
      <c r="T147" s="95"/>
      <c r="U147" s="95"/>
      <c r="V147" s="95"/>
      <c r="W147" s="95"/>
      <c r="X147" s="95"/>
      <c r="Y147" s="175" t="s">
        <v>651</v>
      </c>
      <c r="Z147" s="178">
        <f t="shared" ref="Z147:Z210" si="0">$Z$145</f>
        <v>1053.01</v>
      </c>
      <c r="AA147" s="179">
        <f t="shared" ref="AA147:AA210" si="1">$AA$145</f>
        <v>0</v>
      </c>
      <c r="AB147" s="178">
        <f t="shared" ref="AB147:AB210" si="2">$AB$145</f>
        <v>2081.17</v>
      </c>
      <c r="AC147" s="180">
        <f t="shared" ref="AC147:AC210" si="3">AC146</f>
        <v>0</v>
      </c>
      <c r="AD147" s="178">
        <f t="shared" ref="AD147:AD210" si="4">$AD$145</f>
        <v>1563.98</v>
      </c>
      <c r="AE147" s="180">
        <f t="shared" ref="AE147:AE210" si="5">$AE$145</f>
        <v>0</v>
      </c>
      <c r="AF147" s="178">
        <f t="shared" ref="AF147:AF210" si="6">$AF$145</f>
        <v>369.34</v>
      </c>
      <c r="AG147" s="178">
        <f t="shared" ref="AG147:AG210" si="7">$AG$145</f>
        <v>864.39</v>
      </c>
      <c r="AH147" s="181">
        <f t="shared" ref="AH147:AH210" si="8">$AH$145</f>
        <v>1196.6199999999999</v>
      </c>
      <c r="AI147" s="181">
        <f t="shared" ref="AI147:AI210" si="9">$AI$145</f>
        <v>1117.1300000000001</v>
      </c>
      <c r="AJ147" s="178">
        <f t="shared" ref="AJ147:AJ210" si="10">$AJ$145</f>
        <v>1132.18</v>
      </c>
      <c r="AK147" s="178">
        <f t="shared" ref="AK147:AK210" si="11">$AK$145</f>
        <v>1390.6</v>
      </c>
      <c r="AL147" s="181">
        <f t="shared" ref="AL147:AL210" si="12">$AL$145</f>
        <v>13.84</v>
      </c>
      <c r="AM147" s="179">
        <f t="shared" ref="AM147:AM210" si="13">$AM$145</f>
        <v>377.24</v>
      </c>
      <c r="AN147" s="179">
        <f t="shared" ref="AN147:AN210" si="14">$AN$145</f>
        <v>243.71</v>
      </c>
      <c r="AO147" s="95">
        <f t="shared" ref="AO147:AO210" si="15">$AO$145</f>
        <v>0</v>
      </c>
      <c r="AP147" s="95">
        <f t="shared" ref="AP147:AP210" si="16">$AP$145</f>
        <v>0</v>
      </c>
    </row>
    <row r="148" spans="2:42" ht="16.5" thickBot="1">
      <c r="B148" s="161"/>
      <c r="Q148" s="95"/>
      <c r="R148" s="95"/>
      <c r="S148" s="95"/>
      <c r="T148" s="95"/>
      <c r="U148" s="95"/>
      <c r="V148" s="95"/>
      <c r="W148" s="95"/>
      <c r="X148" s="95"/>
      <c r="Y148" s="154" t="s">
        <v>652</v>
      </c>
      <c r="Z148" s="178">
        <f t="shared" si="0"/>
        <v>1053.01</v>
      </c>
      <c r="AA148" s="179">
        <f t="shared" si="1"/>
        <v>0</v>
      </c>
      <c r="AB148" s="178">
        <f t="shared" si="2"/>
        <v>2081.17</v>
      </c>
      <c r="AC148" s="180">
        <f t="shared" si="3"/>
        <v>0</v>
      </c>
      <c r="AD148" s="178">
        <f t="shared" si="4"/>
        <v>1563.98</v>
      </c>
      <c r="AE148" s="180">
        <f t="shared" si="5"/>
        <v>0</v>
      </c>
      <c r="AF148" s="178">
        <f t="shared" si="6"/>
        <v>369.34</v>
      </c>
      <c r="AG148" s="178">
        <f t="shared" si="7"/>
        <v>864.39</v>
      </c>
      <c r="AH148" s="181">
        <f t="shared" si="8"/>
        <v>1196.6199999999999</v>
      </c>
      <c r="AI148" s="181">
        <f t="shared" si="9"/>
        <v>1117.1300000000001</v>
      </c>
      <c r="AJ148" s="178">
        <f t="shared" si="10"/>
        <v>1132.18</v>
      </c>
      <c r="AK148" s="178">
        <f t="shared" si="11"/>
        <v>1390.6</v>
      </c>
      <c r="AL148" s="181">
        <f t="shared" si="12"/>
        <v>13.84</v>
      </c>
      <c r="AM148" s="179">
        <f t="shared" si="13"/>
        <v>377.24</v>
      </c>
      <c r="AN148" s="179">
        <f t="shared" si="14"/>
        <v>243.71</v>
      </c>
      <c r="AO148" s="95">
        <f t="shared" si="15"/>
        <v>0</v>
      </c>
      <c r="AP148" s="95">
        <f t="shared" si="16"/>
        <v>0</v>
      </c>
    </row>
    <row r="149" spans="2:42" ht="16.5" thickBot="1">
      <c r="B149" s="161"/>
      <c r="Q149" s="95"/>
      <c r="R149" s="95"/>
      <c r="S149" s="95"/>
      <c r="T149" s="95"/>
      <c r="U149" s="95"/>
      <c r="V149" s="95"/>
      <c r="W149" s="95"/>
      <c r="X149" s="95"/>
      <c r="Y149" s="154" t="s">
        <v>653</v>
      </c>
      <c r="Z149" s="178">
        <f t="shared" si="0"/>
        <v>1053.01</v>
      </c>
      <c r="AA149" s="179">
        <f t="shared" si="1"/>
        <v>0</v>
      </c>
      <c r="AB149" s="178">
        <f t="shared" si="2"/>
        <v>2081.17</v>
      </c>
      <c r="AC149" s="180">
        <f t="shared" si="3"/>
        <v>0</v>
      </c>
      <c r="AD149" s="178">
        <f t="shared" si="4"/>
        <v>1563.98</v>
      </c>
      <c r="AE149" s="180">
        <f t="shared" si="5"/>
        <v>0</v>
      </c>
      <c r="AF149" s="178">
        <f t="shared" si="6"/>
        <v>369.34</v>
      </c>
      <c r="AG149" s="178">
        <f t="shared" si="7"/>
        <v>864.39</v>
      </c>
      <c r="AH149" s="181">
        <f t="shared" si="8"/>
        <v>1196.6199999999999</v>
      </c>
      <c r="AI149" s="181">
        <f t="shared" si="9"/>
        <v>1117.1300000000001</v>
      </c>
      <c r="AJ149" s="178">
        <f t="shared" si="10"/>
        <v>1132.18</v>
      </c>
      <c r="AK149" s="178">
        <f t="shared" si="11"/>
        <v>1390.6</v>
      </c>
      <c r="AL149" s="181">
        <f t="shared" si="12"/>
        <v>13.84</v>
      </c>
      <c r="AM149" s="179">
        <f t="shared" si="13"/>
        <v>377.24</v>
      </c>
      <c r="AN149" s="179">
        <f t="shared" si="14"/>
        <v>243.71</v>
      </c>
      <c r="AO149" s="95">
        <f t="shared" si="15"/>
        <v>0</v>
      </c>
      <c r="AP149" s="95">
        <f t="shared" si="16"/>
        <v>0</v>
      </c>
    </row>
    <row r="150" spans="2:42" ht="16.5" thickBot="1">
      <c r="B150" s="161"/>
      <c r="Q150" s="95"/>
      <c r="R150" s="95"/>
      <c r="S150" s="95"/>
      <c r="T150" s="95"/>
      <c r="U150" s="95"/>
      <c r="V150" s="95"/>
      <c r="W150" s="95"/>
      <c r="X150" s="95"/>
      <c r="Y150" s="154" t="s">
        <v>654</v>
      </c>
      <c r="Z150" s="178">
        <f t="shared" si="0"/>
        <v>1053.01</v>
      </c>
      <c r="AA150" s="179">
        <f t="shared" si="1"/>
        <v>0</v>
      </c>
      <c r="AB150" s="178">
        <f t="shared" si="2"/>
        <v>2081.17</v>
      </c>
      <c r="AC150" s="180">
        <f t="shared" si="3"/>
        <v>0</v>
      </c>
      <c r="AD150" s="178">
        <f t="shared" si="4"/>
        <v>1563.98</v>
      </c>
      <c r="AE150" s="180">
        <f t="shared" si="5"/>
        <v>0</v>
      </c>
      <c r="AF150" s="178">
        <f t="shared" si="6"/>
        <v>369.34</v>
      </c>
      <c r="AG150" s="178">
        <f t="shared" si="7"/>
        <v>864.39</v>
      </c>
      <c r="AH150" s="181">
        <f t="shared" si="8"/>
        <v>1196.6199999999999</v>
      </c>
      <c r="AI150" s="181">
        <f t="shared" si="9"/>
        <v>1117.1300000000001</v>
      </c>
      <c r="AJ150" s="178">
        <f t="shared" si="10"/>
        <v>1132.18</v>
      </c>
      <c r="AK150" s="178">
        <f t="shared" si="11"/>
        <v>1390.6</v>
      </c>
      <c r="AL150" s="181">
        <f t="shared" si="12"/>
        <v>13.84</v>
      </c>
      <c r="AM150" s="179">
        <f t="shared" si="13"/>
        <v>377.24</v>
      </c>
      <c r="AN150" s="179">
        <f t="shared" si="14"/>
        <v>243.71</v>
      </c>
      <c r="AO150" s="95">
        <f t="shared" si="15"/>
        <v>0</v>
      </c>
      <c r="AP150" s="95">
        <f t="shared" si="16"/>
        <v>0</v>
      </c>
    </row>
    <row r="151" spans="2:42" ht="16.5" thickBot="1">
      <c r="B151" s="161"/>
      <c r="Q151" s="95"/>
      <c r="R151" s="95"/>
      <c r="S151" s="95"/>
      <c r="T151" s="95"/>
      <c r="U151" s="95"/>
      <c r="V151" s="95"/>
      <c r="W151" s="95"/>
      <c r="X151" s="95"/>
      <c r="Y151" s="154" t="s">
        <v>655</v>
      </c>
      <c r="Z151" s="178">
        <f t="shared" si="0"/>
        <v>1053.01</v>
      </c>
      <c r="AA151" s="179">
        <f t="shared" si="1"/>
        <v>0</v>
      </c>
      <c r="AB151" s="178">
        <f t="shared" si="2"/>
        <v>2081.17</v>
      </c>
      <c r="AC151" s="180">
        <f t="shared" si="3"/>
        <v>0</v>
      </c>
      <c r="AD151" s="178">
        <f t="shared" si="4"/>
        <v>1563.98</v>
      </c>
      <c r="AE151" s="180">
        <f t="shared" si="5"/>
        <v>0</v>
      </c>
      <c r="AF151" s="178">
        <f t="shared" si="6"/>
        <v>369.34</v>
      </c>
      <c r="AG151" s="178">
        <f t="shared" si="7"/>
        <v>864.39</v>
      </c>
      <c r="AH151" s="181">
        <f t="shared" si="8"/>
        <v>1196.6199999999999</v>
      </c>
      <c r="AI151" s="181">
        <f t="shared" si="9"/>
        <v>1117.1300000000001</v>
      </c>
      <c r="AJ151" s="178">
        <f t="shared" si="10"/>
        <v>1132.18</v>
      </c>
      <c r="AK151" s="178">
        <f t="shared" si="11"/>
        <v>1390.6</v>
      </c>
      <c r="AL151" s="181">
        <f t="shared" si="12"/>
        <v>13.84</v>
      </c>
      <c r="AM151" s="179">
        <f t="shared" si="13"/>
        <v>377.24</v>
      </c>
      <c r="AN151" s="179">
        <f t="shared" si="14"/>
        <v>243.71</v>
      </c>
      <c r="AO151" s="95">
        <f t="shared" si="15"/>
        <v>0</v>
      </c>
      <c r="AP151" s="95">
        <f t="shared" si="16"/>
        <v>0</v>
      </c>
    </row>
    <row r="152" spans="2:42" ht="16.5" thickBot="1">
      <c r="B152" s="161"/>
      <c r="Q152" s="95"/>
      <c r="R152" s="95"/>
      <c r="S152" s="95"/>
      <c r="T152" s="95"/>
      <c r="U152" s="95"/>
      <c r="V152" s="95"/>
      <c r="W152" s="95"/>
      <c r="X152" s="95"/>
      <c r="Y152" s="154" t="s">
        <v>656</v>
      </c>
      <c r="Z152" s="178">
        <f t="shared" si="0"/>
        <v>1053.01</v>
      </c>
      <c r="AA152" s="179">
        <f t="shared" si="1"/>
        <v>0</v>
      </c>
      <c r="AB152" s="178">
        <f t="shared" si="2"/>
        <v>2081.17</v>
      </c>
      <c r="AC152" s="180">
        <f t="shared" si="3"/>
        <v>0</v>
      </c>
      <c r="AD152" s="178">
        <f t="shared" si="4"/>
        <v>1563.98</v>
      </c>
      <c r="AE152" s="180">
        <f t="shared" si="5"/>
        <v>0</v>
      </c>
      <c r="AF152" s="178">
        <f t="shared" si="6"/>
        <v>369.34</v>
      </c>
      <c r="AG152" s="178">
        <f t="shared" si="7"/>
        <v>864.39</v>
      </c>
      <c r="AH152" s="181">
        <f t="shared" si="8"/>
        <v>1196.6199999999999</v>
      </c>
      <c r="AI152" s="181">
        <f t="shared" si="9"/>
        <v>1117.1300000000001</v>
      </c>
      <c r="AJ152" s="178">
        <f t="shared" si="10"/>
        <v>1132.18</v>
      </c>
      <c r="AK152" s="178">
        <f t="shared" si="11"/>
        <v>1390.6</v>
      </c>
      <c r="AL152" s="181">
        <f t="shared" si="12"/>
        <v>13.84</v>
      </c>
      <c r="AM152" s="179">
        <f t="shared" si="13"/>
        <v>377.24</v>
      </c>
      <c r="AN152" s="179">
        <f t="shared" si="14"/>
        <v>243.71</v>
      </c>
      <c r="AO152" s="95">
        <f t="shared" si="15"/>
        <v>0</v>
      </c>
      <c r="AP152" s="95">
        <f t="shared" si="16"/>
        <v>0</v>
      </c>
    </row>
    <row r="153" spans="2:42" ht="16.5" thickBot="1">
      <c r="B153" s="161"/>
      <c r="Q153" s="95"/>
      <c r="R153" s="95"/>
      <c r="S153" s="95"/>
      <c r="T153" s="95"/>
      <c r="U153" s="95"/>
      <c r="V153" s="95"/>
      <c r="W153" s="95"/>
      <c r="X153" s="95"/>
      <c r="Y153" s="154" t="s">
        <v>657</v>
      </c>
      <c r="Z153" s="178">
        <f t="shared" si="0"/>
        <v>1053.01</v>
      </c>
      <c r="AA153" s="179">
        <f t="shared" si="1"/>
        <v>0</v>
      </c>
      <c r="AB153" s="178">
        <f t="shared" si="2"/>
        <v>2081.17</v>
      </c>
      <c r="AC153" s="180">
        <f t="shared" si="3"/>
        <v>0</v>
      </c>
      <c r="AD153" s="178">
        <f t="shared" si="4"/>
        <v>1563.98</v>
      </c>
      <c r="AE153" s="180">
        <f t="shared" si="5"/>
        <v>0</v>
      </c>
      <c r="AF153" s="178">
        <f t="shared" si="6"/>
        <v>369.34</v>
      </c>
      <c r="AG153" s="178">
        <f t="shared" si="7"/>
        <v>864.39</v>
      </c>
      <c r="AH153" s="181">
        <f t="shared" si="8"/>
        <v>1196.6199999999999</v>
      </c>
      <c r="AI153" s="181">
        <f t="shared" si="9"/>
        <v>1117.1300000000001</v>
      </c>
      <c r="AJ153" s="178">
        <f t="shared" si="10"/>
        <v>1132.18</v>
      </c>
      <c r="AK153" s="178">
        <f t="shared" si="11"/>
        <v>1390.6</v>
      </c>
      <c r="AL153" s="181">
        <f t="shared" si="12"/>
        <v>13.84</v>
      </c>
      <c r="AM153" s="179">
        <f t="shared" si="13"/>
        <v>377.24</v>
      </c>
      <c r="AN153" s="179">
        <f t="shared" si="14"/>
        <v>243.71</v>
      </c>
      <c r="AO153" s="95">
        <f t="shared" si="15"/>
        <v>0</v>
      </c>
      <c r="AP153" s="95">
        <f t="shared" si="16"/>
        <v>0</v>
      </c>
    </row>
    <row r="154" spans="2:42" ht="39" thickBot="1">
      <c r="B154" s="161"/>
      <c r="Q154" s="95"/>
      <c r="R154" s="95"/>
      <c r="S154" s="95"/>
      <c r="T154" s="95"/>
      <c r="U154" s="95"/>
      <c r="V154" s="95"/>
      <c r="W154" s="95"/>
      <c r="X154" s="95"/>
      <c r="Y154" s="154" t="s">
        <v>658</v>
      </c>
      <c r="Z154" s="178">
        <f t="shared" si="0"/>
        <v>1053.01</v>
      </c>
      <c r="AA154" s="179">
        <f t="shared" si="1"/>
        <v>0</v>
      </c>
      <c r="AB154" s="178">
        <f t="shared" si="2"/>
        <v>2081.17</v>
      </c>
      <c r="AC154" s="180">
        <f t="shared" si="3"/>
        <v>0</v>
      </c>
      <c r="AD154" s="178">
        <f t="shared" si="4"/>
        <v>1563.98</v>
      </c>
      <c r="AE154" s="180">
        <f t="shared" si="5"/>
        <v>0</v>
      </c>
      <c r="AF154" s="178">
        <f t="shared" si="6"/>
        <v>369.34</v>
      </c>
      <c r="AG154" s="178">
        <f t="shared" si="7"/>
        <v>864.39</v>
      </c>
      <c r="AH154" s="181">
        <f t="shared" si="8"/>
        <v>1196.6199999999999</v>
      </c>
      <c r="AI154" s="181">
        <f t="shared" si="9"/>
        <v>1117.1300000000001</v>
      </c>
      <c r="AJ154" s="178">
        <f t="shared" si="10"/>
        <v>1132.18</v>
      </c>
      <c r="AK154" s="178">
        <f t="shared" si="11"/>
        <v>1390.6</v>
      </c>
      <c r="AL154" s="181">
        <f t="shared" si="12"/>
        <v>13.84</v>
      </c>
      <c r="AM154" s="179">
        <f t="shared" si="13"/>
        <v>377.24</v>
      </c>
      <c r="AN154" s="179">
        <f t="shared" si="14"/>
        <v>243.71</v>
      </c>
      <c r="AO154" s="95">
        <f t="shared" si="15"/>
        <v>0</v>
      </c>
      <c r="AP154" s="95">
        <f t="shared" si="16"/>
        <v>0</v>
      </c>
    </row>
    <row r="155" spans="2:42" ht="16.5" thickBot="1">
      <c r="B155" s="161"/>
      <c r="Q155" s="95"/>
      <c r="R155" s="95"/>
      <c r="S155" s="95"/>
      <c r="T155" s="95"/>
      <c r="U155" s="95"/>
      <c r="V155" s="95"/>
      <c r="W155" s="95"/>
      <c r="X155" s="95"/>
      <c r="Y155" s="154" t="s">
        <v>659</v>
      </c>
      <c r="Z155" s="178">
        <f t="shared" si="0"/>
        <v>1053.01</v>
      </c>
      <c r="AA155" s="179">
        <f t="shared" si="1"/>
        <v>0</v>
      </c>
      <c r="AB155" s="178">
        <f t="shared" si="2"/>
        <v>2081.17</v>
      </c>
      <c r="AC155" s="180">
        <f t="shared" si="3"/>
        <v>0</v>
      </c>
      <c r="AD155" s="178">
        <f t="shared" si="4"/>
        <v>1563.98</v>
      </c>
      <c r="AE155" s="180">
        <f t="shared" si="5"/>
        <v>0</v>
      </c>
      <c r="AF155" s="178">
        <f t="shared" si="6"/>
        <v>369.34</v>
      </c>
      <c r="AG155" s="178">
        <f t="shared" si="7"/>
        <v>864.39</v>
      </c>
      <c r="AH155" s="181">
        <f t="shared" si="8"/>
        <v>1196.6199999999999</v>
      </c>
      <c r="AI155" s="181">
        <f t="shared" si="9"/>
        <v>1117.1300000000001</v>
      </c>
      <c r="AJ155" s="178">
        <f t="shared" si="10"/>
        <v>1132.18</v>
      </c>
      <c r="AK155" s="178">
        <f t="shared" si="11"/>
        <v>1390.6</v>
      </c>
      <c r="AL155" s="181">
        <f t="shared" si="12"/>
        <v>13.84</v>
      </c>
      <c r="AM155" s="179">
        <f t="shared" si="13"/>
        <v>377.24</v>
      </c>
      <c r="AN155" s="179">
        <f t="shared" si="14"/>
        <v>243.71</v>
      </c>
      <c r="AO155" s="95">
        <f t="shared" si="15"/>
        <v>0</v>
      </c>
      <c r="AP155" s="95">
        <f t="shared" si="16"/>
        <v>0</v>
      </c>
    </row>
    <row r="156" spans="2:42" ht="16.5" thickBot="1">
      <c r="B156" s="161"/>
      <c r="Q156" s="95"/>
      <c r="R156" s="95"/>
      <c r="S156" s="95"/>
      <c r="T156" s="95"/>
      <c r="U156" s="95"/>
      <c r="V156" s="95"/>
      <c r="W156" s="95"/>
      <c r="X156" s="95"/>
      <c r="Y156" s="154" t="s">
        <v>660</v>
      </c>
      <c r="Z156" s="178">
        <f t="shared" si="0"/>
        <v>1053.01</v>
      </c>
      <c r="AA156" s="179">
        <f t="shared" si="1"/>
        <v>0</v>
      </c>
      <c r="AB156" s="178">
        <f t="shared" si="2"/>
        <v>2081.17</v>
      </c>
      <c r="AC156" s="180">
        <f t="shared" si="3"/>
        <v>0</v>
      </c>
      <c r="AD156" s="178">
        <f t="shared" si="4"/>
        <v>1563.98</v>
      </c>
      <c r="AE156" s="180">
        <f t="shared" si="5"/>
        <v>0</v>
      </c>
      <c r="AF156" s="178">
        <f t="shared" si="6"/>
        <v>369.34</v>
      </c>
      <c r="AG156" s="178">
        <f t="shared" si="7"/>
        <v>864.39</v>
      </c>
      <c r="AH156" s="181">
        <f t="shared" si="8"/>
        <v>1196.6199999999999</v>
      </c>
      <c r="AI156" s="181">
        <f t="shared" si="9"/>
        <v>1117.1300000000001</v>
      </c>
      <c r="AJ156" s="178">
        <f t="shared" si="10"/>
        <v>1132.18</v>
      </c>
      <c r="AK156" s="178">
        <f t="shared" si="11"/>
        <v>1390.6</v>
      </c>
      <c r="AL156" s="181">
        <f t="shared" si="12"/>
        <v>13.84</v>
      </c>
      <c r="AM156" s="179">
        <f t="shared" si="13"/>
        <v>377.24</v>
      </c>
      <c r="AN156" s="179">
        <f t="shared" si="14"/>
        <v>243.71</v>
      </c>
      <c r="AO156" s="95">
        <f t="shared" si="15"/>
        <v>0</v>
      </c>
      <c r="AP156" s="95">
        <f t="shared" si="16"/>
        <v>0</v>
      </c>
    </row>
    <row r="157" spans="2:42" ht="16.5" thickBot="1">
      <c r="B157" s="161"/>
      <c r="Q157" s="95"/>
      <c r="R157" s="95"/>
      <c r="S157" s="95"/>
      <c r="T157" s="95"/>
      <c r="U157" s="95"/>
      <c r="V157" s="95"/>
      <c r="W157" s="95"/>
      <c r="X157" s="95"/>
      <c r="Y157" s="154" t="s">
        <v>661</v>
      </c>
      <c r="Z157" s="178">
        <f t="shared" si="0"/>
        <v>1053.01</v>
      </c>
      <c r="AA157" s="179">
        <f t="shared" si="1"/>
        <v>0</v>
      </c>
      <c r="AB157" s="178">
        <f t="shared" si="2"/>
        <v>2081.17</v>
      </c>
      <c r="AC157" s="180">
        <f t="shared" si="3"/>
        <v>0</v>
      </c>
      <c r="AD157" s="178">
        <f t="shared" si="4"/>
        <v>1563.98</v>
      </c>
      <c r="AE157" s="180">
        <f t="shared" si="5"/>
        <v>0</v>
      </c>
      <c r="AF157" s="178">
        <f t="shared" si="6"/>
        <v>369.34</v>
      </c>
      <c r="AG157" s="178">
        <f t="shared" si="7"/>
        <v>864.39</v>
      </c>
      <c r="AH157" s="181">
        <f t="shared" si="8"/>
        <v>1196.6199999999999</v>
      </c>
      <c r="AI157" s="181">
        <f t="shared" si="9"/>
        <v>1117.1300000000001</v>
      </c>
      <c r="AJ157" s="178">
        <f t="shared" si="10"/>
        <v>1132.18</v>
      </c>
      <c r="AK157" s="178">
        <f t="shared" si="11"/>
        <v>1390.6</v>
      </c>
      <c r="AL157" s="181">
        <f t="shared" si="12"/>
        <v>13.84</v>
      </c>
      <c r="AM157" s="179">
        <f t="shared" si="13"/>
        <v>377.24</v>
      </c>
      <c r="AN157" s="179">
        <f t="shared" si="14"/>
        <v>243.71</v>
      </c>
      <c r="AO157" s="95">
        <f t="shared" si="15"/>
        <v>0</v>
      </c>
      <c r="AP157" s="95">
        <f t="shared" si="16"/>
        <v>0</v>
      </c>
    </row>
    <row r="158" spans="2:42" ht="16.5" thickBot="1">
      <c r="B158" s="161"/>
      <c r="Q158" s="95"/>
      <c r="R158" s="95"/>
      <c r="S158" s="95"/>
      <c r="T158" s="95"/>
      <c r="U158" s="95"/>
      <c r="V158" s="95"/>
      <c r="W158" s="95"/>
      <c r="X158" s="95"/>
      <c r="Y158" s="154" t="s">
        <v>662</v>
      </c>
      <c r="Z158" s="178">
        <f t="shared" si="0"/>
        <v>1053.01</v>
      </c>
      <c r="AA158" s="179">
        <f t="shared" si="1"/>
        <v>0</v>
      </c>
      <c r="AB158" s="178">
        <f t="shared" si="2"/>
        <v>2081.17</v>
      </c>
      <c r="AC158" s="180">
        <f t="shared" si="3"/>
        <v>0</v>
      </c>
      <c r="AD158" s="178">
        <f t="shared" si="4"/>
        <v>1563.98</v>
      </c>
      <c r="AE158" s="180">
        <f t="shared" si="5"/>
        <v>0</v>
      </c>
      <c r="AF158" s="178">
        <f t="shared" si="6"/>
        <v>369.34</v>
      </c>
      <c r="AG158" s="178">
        <f t="shared" si="7"/>
        <v>864.39</v>
      </c>
      <c r="AH158" s="181">
        <f t="shared" si="8"/>
        <v>1196.6199999999999</v>
      </c>
      <c r="AI158" s="181">
        <f t="shared" si="9"/>
        <v>1117.1300000000001</v>
      </c>
      <c r="AJ158" s="178">
        <f t="shared" si="10"/>
        <v>1132.18</v>
      </c>
      <c r="AK158" s="178">
        <f t="shared" si="11"/>
        <v>1390.6</v>
      </c>
      <c r="AL158" s="181">
        <f t="shared" si="12"/>
        <v>13.84</v>
      </c>
      <c r="AM158" s="179">
        <f t="shared" si="13"/>
        <v>377.24</v>
      </c>
      <c r="AN158" s="179">
        <f t="shared" si="14"/>
        <v>243.71</v>
      </c>
      <c r="AO158" s="95">
        <f t="shared" si="15"/>
        <v>0</v>
      </c>
      <c r="AP158" s="95">
        <f t="shared" si="16"/>
        <v>0</v>
      </c>
    </row>
    <row r="159" spans="2:42" ht="16.5" thickBot="1">
      <c r="B159" s="161"/>
      <c r="Q159" s="95"/>
      <c r="R159" s="95"/>
      <c r="S159" s="95"/>
      <c r="T159" s="95"/>
      <c r="U159" s="95"/>
      <c r="V159" s="95"/>
      <c r="W159" s="95"/>
      <c r="X159" s="95"/>
      <c r="Y159" s="154" t="s">
        <v>665</v>
      </c>
      <c r="Z159" s="178">
        <f t="shared" si="0"/>
        <v>1053.01</v>
      </c>
      <c r="AA159" s="179">
        <f t="shared" si="1"/>
        <v>0</v>
      </c>
      <c r="AB159" s="178">
        <f t="shared" si="2"/>
        <v>2081.17</v>
      </c>
      <c r="AC159" s="180">
        <f t="shared" si="3"/>
        <v>0</v>
      </c>
      <c r="AD159" s="178">
        <f t="shared" si="4"/>
        <v>1563.98</v>
      </c>
      <c r="AE159" s="180">
        <f t="shared" si="5"/>
        <v>0</v>
      </c>
      <c r="AF159" s="178">
        <f t="shared" si="6"/>
        <v>369.34</v>
      </c>
      <c r="AG159" s="178">
        <f t="shared" si="7"/>
        <v>864.39</v>
      </c>
      <c r="AH159" s="181">
        <f t="shared" si="8"/>
        <v>1196.6199999999999</v>
      </c>
      <c r="AI159" s="181">
        <f t="shared" si="9"/>
        <v>1117.1300000000001</v>
      </c>
      <c r="AJ159" s="178">
        <f t="shared" si="10"/>
        <v>1132.18</v>
      </c>
      <c r="AK159" s="178">
        <f t="shared" si="11"/>
        <v>1390.6</v>
      </c>
      <c r="AL159" s="181">
        <f t="shared" si="12"/>
        <v>13.84</v>
      </c>
      <c r="AM159" s="179">
        <f t="shared" si="13"/>
        <v>377.24</v>
      </c>
      <c r="AN159" s="179">
        <f t="shared" si="14"/>
        <v>243.71</v>
      </c>
      <c r="AO159" s="95">
        <f t="shared" si="15"/>
        <v>0</v>
      </c>
      <c r="AP159" s="95">
        <f t="shared" si="16"/>
        <v>0</v>
      </c>
    </row>
    <row r="160" spans="2:42" ht="16.5" thickBot="1">
      <c r="B160" s="161"/>
      <c r="Q160" s="95"/>
      <c r="R160" s="95"/>
      <c r="S160" s="95"/>
      <c r="T160" s="95"/>
      <c r="U160" s="95"/>
      <c r="V160" s="95"/>
      <c r="W160" s="95"/>
      <c r="X160" s="95"/>
      <c r="Y160" s="154" t="s">
        <v>666</v>
      </c>
      <c r="Z160" s="178">
        <f t="shared" si="0"/>
        <v>1053.01</v>
      </c>
      <c r="AA160" s="179">
        <f t="shared" si="1"/>
        <v>0</v>
      </c>
      <c r="AB160" s="178">
        <f t="shared" si="2"/>
        <v>2081.17</v>
      </c>
      <c r="AC160" s="180">
        <f t="shared" si="3"/>
        <v>0</v>
      </c>
      <c r="AD160" s="178">
        <f t="shared" si="4"/>
        <v>1563.98</v>
      </c>
      <c r="AE160" s="180">
        <f t="shared" si="5"/>
        <v>0</v>
      </c>
      <c r="AF160" s="178">
        <f t="shared" si="6"/>
        <v>369.34</v>
      </c>
      <c r="AG160" s="178">
        <f t="shared" si="7"/>
        <v>864.39</v>
      </c>
      <c r="AH160" s="181">
        <f t="shared" si="8"/>
        <v>1196.6199999999999</v>
      </c>
      <c r="AI160" s="181">
        <f t="shared" si="9"/>
        <v>1117.1300000000001</v>
      </c>
      <c r="AJ160" s="178">
        <f t="shared" si="10"/>
        <v>1132.18</v>
      </c>
      <c r="AK160" s="178">
        <f t="shared" si="11"/>
        <v>1390.6</v>
      </c>
      <c r="AL160" s="181">
        <f t="shared" si="12"/>
        <v>13.84</v>
      </c>
      <c r="AM160" s="179">
        <f t="shared" si="13"/>
        <v>377.24</v>
      </c>
      <c r="AN160" s="179">
        <f t="shared" si="14"/>
        <v>243.71</v>
      </c>
      <c r="AO160" s="95">
        <f t="shared" si="15"/>
        <v>0</v>
      </c>
      <c r="AP160" s="95">
        <f t="shared" si="16"/>
        <v>0</v>
      </c>
    </row>
    <row r="161" spans="2:42" ht="16.5" thickBot="1">
      <c r="B161" s="161"/>
      <c r="Q161" s="95"/>
      <c r="R161" s="95"/>
      <c r="S161" s="95"/>
      <c r="T161" s="95"/>
      <c r="U161" s="95"/>
      <c r="V161" s="95"/>
      <c r="W161" s="95"/>
      <c r="X161" s="95"/>
      <c r="Y161" s="154" t="s">
        <v>669</v>
      </c>
      <c r="Z161" s="178">
        <f t="shared" si="0"/>
        <v>1053.01</v>
      </c>
      <c r="AA161" s="179">
        <f t="shared" si="1"/>
        <v>0</v>
      </c>
      <c r="AB161" s="178">
        <f t="shared" si="2"/>
        <v>2081.17</v>
      </c>
      <c r="AC161" s="180">
        <f t="shared" si="3"/>
        <v>0</v>
      </c>
      <c r="AD161" s="178">
        <f t="shared" si="4"/>
        <v>1563.98</v>
      </c>
      <c r="AE161" s="180">
        <f t="shared" si="5"/>
        <v>0</v>
      </c>
      <c r="AF161" s="178">
        <f t="shared" si="6"/>
        <v>369.34</v>
      </c>
      <c r="AG161" s="178">
        <f t="shared" si="7"/>
        <v>864.39</v>
      </c>
      <c r="AH161" s="181">
        <f t="shared" si="8"/>
        <v>1196.6199999999999</v>
      </c>
      <c r="AI161" s="181">
        <f t="shared" si="9"/>
        <v>1117.1300000000001</v>
      </c>
      <c r="AJ161" s="178">
        <f t="shared" si="10"/>
        <v>1132.18</v>
      </c>
      <c r="AK161" s="178">
        <f t="shared" si="11"/>
        <v>1390.6</v>
      </c>
      <c r="AL161" s="181">
        <f t="shared" si="12"/>
        <v>13.84</v>
      </c>
      <c r="AM161" s="179">
        <f t="shared" si="13"/>
        <v>377.24</v>
      </c>
      <c r="AN161" s="179">
        <f t="shared" si="14"/>
        <v>243.71</v>
      </c>
      <c r="AO161" s="95">
        <f t="shared" si="15"/>
        <v>0</v>
      </c>
      <c r="AP161" s="95">
        <f t="shared" si="16"/>
        <v>0</v>
      </c>
    </row>
    <row r="162" spans="2:42" ht="16.5" thickBot="1">
      <c r="B162" s="161"/>
      <c r="Q162" s="95"/>
      <c r="R162" s="95"/>
      <c r="S162" s="95"/>
      <c r="T162" s="95"/>
      <c r="U162" s="95"/>
      <c r="V162" s="95"/>
      <c r="W162" s="95"/>
      <c r="X162" s="95"/>
      <c r="Y162" s="154" t="s">
        <v>670</v>
      </c>
      <c r="Z162" s="178">
        <f t="shared" si="0"/>
        <v>1053.01</v>
      </c>
      <c r="AA162" s="179">
        <f t="shared" si="1"/>
        <v>0</v>
      </c>
      <c r="AB162" s="178">
        <f t="shared" si="2"/>
        <v>2081.17</v>
      </c>
      <c r="AC162" s="180">
        <f t="shared" si="3"/>
        <v>0</v>
      </c>
      <c r="AD162" s="178">
        <f t="shared" si="4"/>
        <v>1563.98</v>
      </c>
      <c r="AE162" s="180">
        <f t="shared" si="5"/>
        <v>0</v>
      </c>
      <c r="AF162" s="178">
        <f t="shared" si="6"/>
        <v>369.34</v>
      </c>
      <c r="AG162" s="178">
        <f t="shared" si="7"/>
        <v>864.39</v>
      </c>
      <c r="AH162" s="181">
        <f t="shared" si="8"/>
        <v>1196.6199999999999</v>
      </c>
      <c r="AI162" s="181">
        <f t="shared" si="9"/>
        <v>1117.1300000000001</v>
      </c>
      <c r="AJ162" s="178">
        <f t="shared" si="10"/>
        <v>1132.18</v>
      </c>
      <c r="AK162" s="178">
        <f t="shared" si="11"/>
        <v>1390.6</v>
      </c>
      <c r="AL162" s="181">
        <f t="shared" si="12"/>
        <v>13.84</v>
      </c>
      <c r="AM162" s="179">
        <f t="shared" si="13"/>
        <v>377.24</v>
      </c>
      <c r="AN162" s="179">
        <f t="shared" si="14"/>
        <v>243.71</v>
      </c>
      <c r="AO162" s="95">
        <f t="shared" si="15"/>
        <v>0</v>
      </c>
      <c r="AP162" s="95">
        <f t="shared" si="16"/>
        <v>0</v>
      </c>
    </row>
    <row r="163" spans="2:42" ht="16.5" thickBot="1">
      <c r="B163" s="161"/>
      <c r="Q163" s="95"/>
      <c r="R163" s="95"/>
      <c r="S163" s="95"/>
      <c r="T163" s="95"/>
      <c r="U163" s="95"/>
      <c r="V163" s="95"/>
      <c r="W163" s="95"/>
      <c r="X163" s="95"/>
      <c r="Y163" s="154" t="s">
        <v>671</v>
      </c>
      <c r="Z163" s="178">
        <f t="shared" si="0"/>
        <v>1053.01</v>
      </c>
      <c r="AA163" s="179">
        <f t="shared" si="1"/>
        <v>0</v>
      </c>
      <c r="AB163" s="178">
        <f t="shared" si="2"/>
        <v>2081.17</v>
      </c>
      <c r="AC163" s="180">
        <f t="shared" si="3"/>
        <v>0</v>
      </c>
      <c r="AD163" s="178">
        <f t="shared" si="4"/>
        <v>1563.98</v>
      </c>
      <c r="AE163" s="180">
        <f t="shared" si="5"/>
        <v>0</v>
      </c>
      <c r="AF163" s="178">
        <f t="shared" si="6"/>
        <v>369.34</v>
      </c>
      <c r="AG163" s="178">
        <f t="shared" si="7"/>
        <v>864.39</v>
      </c>
      <c r="AH163" s="181">
        <f t="shared" si="8"/>
        <v>1196.6199999999999</v>
      </c>
      <c r="AI163" s="181">
        <f t="shared" si="9"/>
        <v>1117.1300000000001</v>
      </c>
      <c r="AJ163" s="178">
        <f t="shared" si="10"/>
        <v>1132.18</v>
      </c>
      <c r="AK163" s="178">
        <f t="shared" si="11"/>
        <v>1390.6</v>
      </c>
      <c r="AL163" s="181">
        <f t="shared" si="12"/>
        <v>13.84</v>
      </c>
      <c r="AM163" s="179">
        <f t="shared" si="13"/>
        <v>377.24</v>
      </c>
      <c r="AN163" s="179">
        <f t="shared" si="14"/>
        <v>243.71</v>
      </c>
      <c r="AO163" s="95">
        <f t="shared" si="15"/>
        <v>0</v>
      </c>
      <c r="AP163" s="95">
        <f t="shared" si="16"/>
        <v>0</v>
      </c>
    </row>
    <row r="164" spans="2:42" ht="16.5" thickBot="1">
      <c r="B164" s="161"/>
      <c r="Q164" s="95"/>
      <c r="R164" s="95"/>
      <c r="S164" s="95"/>
      <c r="T164" s="95"/>
      <c r="U164" s="95"/>
      <c r="V164" s="95"/>
      <c r="W164" s="95"/>
      <c r="X164" s="95"/>
      <c r="Y164" s="154" t="s">
        <v>4</v>
      </c>
      <c r="Z164" s="178">
        <f t="shared" si="0"/>
        <v>1053.01</v>
      </c>
      <c r="AA164" s="179">
        <f t="shared" si="1"/>
        <v>0</v>
      </c>
      <c r="AB164" s="178">
        <f t="shared" si="2"/>
        <v>2081.17</v>
      </c>
      <c r="AC164" s="180">
        <f t="shared" si="3"/>
        <v>0</v>
      </c>
      <c r="AD164" s="178">
        <f t="shared" si="4"/>
        <v>1563.98</v>
      </c>
      <c r="AE164" s="180">
        <f t="shared" si="5"/>
        <v>0</v>
      </c>
      <c r="AF164" s="178">
        <f t="shared" si="6"/>
        <v>369.34</v>
      </c>
      <c r="AG164" s="178">
        <f t="shared" si="7"/>
        <v>864.39</v>
      </c>
      <c r="AH164" s="181">
        <f t="shared" si="8"/>
        <v>1196.6199999999999</v>
      </c>
      <c r="AI164" s="181">
        <f t="shared" si="9"/>
        <v>1117.1300000000001</v>
      </c>
      <c r="AJ164" s="178">
        <f t="shared" si="10"/>
        <v>1132.18</v>
      </c>
      <c r="AK164" s="178">
        <f t="shared" si="11"/>
        <v>1390.6</v>
      </c>
      <c r="AL164" s="181">
        <f t="shared" si="12"/>
        <v>13.84</v>
      </c>
      <c r="AM164" s="179">
        <f t="shared" si="13"/>
        <v>377.24</v>
      </c>
      <c r="AN164" s="179">
        <f t="shared" si="14"/>
        <v>243.71</v>
      </c>
      <c r="AO164" s="95">
        <f t="shared" si="15"/>
        <v>0</v>
      </c>
      <c r="AP164" s="95">
        <f t="shared" si="16"/>
        <v>0</v>
      </c>
    </row>
    <row r="165" spans="2:42" ht="16.5" thickBot="1">
      <c r="B165" s="161"/>
      <c r="Q165" s="95"/>
      <c r="R165" s="95"/>
      <c r="S165" s="95"/>
      <c r="T165" s="95"/>
      <c r="U165" s="95"/>
      <c r="V165" s="95"/>
      <c r="W165" s="95"/>
      <c r="X165" s="95"/>
      <c r="Y165" s="154" t="s">
        <v>675</v>
      </c>
      <c r="Z165" s="178">
        <f t="shared" si="0"/>
        <v>1053.01</v>
      </c>
      <c r="AA165" s="179">
        <f t="shared" si="1"/>
        <v>0</v>
      </c>
      <c r="AB165" s="178">
        <f t="shared" si="2"/>
        <v>2081.17</v>
      </c>
      <c r="AC165" s="180">
        <f t="shared" si="3"/>
        <v>0</v>
      </c>
      <c r="AD165" s="178">
        <f t="shared" si="4"/>
        <v>1563.98</v>
      </c>
      <c r="AE165" s="180">
        <f t="shared" si="5"/>
        <v>0</v>
      </c>
      <c r="AF165" s="178">
        <f t="shared" si="6"/>
        <v>369.34</v>
      </c>
      <c r="AG165" s="178">
        <f t="shared" si="7"/>
        <v>864.39</v>
      </c>
      <c r="AH165" s="181">
        <f t="shared" si="8"/>
        <v>1196.6199999999999</v>
      </c>
      <c r="AI165" s="181">
        <f t="shared" si="9"/>
        <v>1117.1300000000001</v>
      </c>
      <c r="AJ165" s="178">
        <f t="shared" si="10"/>
        <v>1132.18</v>
      </c>
      <c r="AK165" s="178">
        <f t="shared" si="11"/>
        <v>1390.6</v>
      </c>
      <c r="AL165" s="181">
        <f t="shared" si="12"/>
        <v>13.84</v>
      </c>
      <c r="AM165" s="179">
        <f t="shared" si="13"/>
        <v>377.24</v>
      </c>
      <c r="AN165" s="179">
        <f t="shared" si="14"/>
        <v>243.71</v>
      </c>
      <c r="AO165" s="95">
        <f t="shared" si="15"/>
        <v>0</v>
      </c>
      <c r="AP165" s="95">
        <f t="shared" si="16"/>
        <v>0</v>
      </c>
    </row>
    <row r="166" spans="2:42" ht="16.5" thickBot="1">
      <c r="B166" s="161"/>
      <c r="Q166" s="95"/>
      <c r="R166" s="95"/>
      <c r="S166" s="95"/>
      <c r="T166" s="95"/>
      <c r="U166" s="95"/>
      <c r="V166" s="95"/>
      <c r="W166" s="95"/>
      <c r="X166" s="95"/>
      <c r="Y166" s="154" t="s">
        <v>676</v>
      </c>
      <c r="Z166" s="178">
        <f t="shared" si="0"/>
        <v>1053.01</v>
      </c>
      <c r="AA166" s="179">
        <f t="shared" si="1"/>
        <v>0</v>
      </c>
      <c r="AB166" s="178">
        <f t="shared" si="2"/>
        <v>2081.17</v>
      </c>
      <c r="AC166" s="180">
        <f t="shared" si="3"/>
        <v>0</v>
      </c>
      <c r="AD166" s="178">
        <f t="shared" si="4"/>
        <v>1563.98</v>
      </c>
      <c r="AE166" s="180">
        <f t="shared" si="5"/>
        <v>0</v>
      </c>
      <c r="AF166" s="178">
        <f t="shared" si="6"/>
        <v>369.34</v>
      </c>
      <c r="AG166" s="178">
        <f t="shared" si="7"/>
        <v>864.39</v>
      </c>
      <c r="AH166" s="181">
        <f t="shared" si="8"/>
        <v>1196.6199999999999</v>
      </c>
      <c r="AI166" s="181">
        <f t="shared" si="9"/>
        <v>1117.1300000000001</v>
      </c>
      <c r="AJ166" s="178">
        <f t="shared" si="10"/>
        <v>1132.18</v>
      </c>
      <c r="AK166" s="178">
        <f t="shared" si="11"/>
        <v>1390.6</v>
      </c>
      <c r="AL166" s="181">
        <f t="shared" si="12"/>
        <v>13.84</v>
      </c>
      <c r="AM166" s="179">
        <f t="shared" si="13"/>
        <v>377.24</v>
      </c>
      <c r="AN166" s="179">
        <f t="shared" si="14"/>
        <v>243.71</v>
      </c>
      <c r="AO166" s="95">
        <f t="shared" si="15"/>
        <v>0</v>
      </c>
      <c r="AP166" s="95">
        <f t="shared" si="16"/>
        <v>0</v>
      </c>
    </row>
    <row r="167" spans="2:42" ht="16.5" thickBot="1">
      <c r="B167" s="161"/>
      <c r="Q167" s="95"/>
      <c r="R167" s="95"/>
      <c r="S167" s="95"/>
      <c r="T167" s="95"/>
      <c r="U167" s="95"/>
      <c r="V167" s="95"/>
      <c r="W167" s="95"/>
      <c r="X167" s="95"/>
      <c r="Y167" s="154" t="s">
        <v>677</v>
      </c>
      <c r="Z167" s="178">
        <f t="shared" si="0"/>
        <v>1053.01</v>
      </c>
      <c r="AA167" s="179">
        <f t="shared" si="1"/>
        <v>0</v>
      </c>
      <c r="AB167" s="178">
        <f t="shared" si="2"/>
        <v>2081.17</v>
      </c>
      <c r="AC167" s="180">
        <f t="shared" si="3"/>
        <v>0</v>
      </c>
      <c r="AD167" s="178">
        <f t="shared" si="4"/>
        <v>1563.98</v>
      </c>
      <c r="AE167" s="180">
        <f t="shared" si="5"/>
        <v>0</v>
      </c>
      <c r="AF167" s="178">
        <f t="shared" si="6"/>
        <v>369.34</v>
      </c>
      <c r="AG167" s="178">
        <f t="shared" si="7"/>
        <v>864.39</v>
      </c>
      <c r="AH167" s="181">
        <f t="shared" si="8"/>
        <v>1196.6199999999999</v>
      </c>
      <c r="AI167" s="181">
        <f t="shared" si="9"/>
        <v>1117.1300000000001</v>
      </c>
      <c r="AJ167" s="178">
        <f t="shared" si="10"/>
        <v>1132.18</v>
      </c>
      <c r="AK167" s="178">
        <f t="shared" si="11"/>
        <v>1390.6</v>
      </c>
      <c r="AL167" s="181">
        <f t="shared" si="12"/>
        <v>13.84</v>
      </c>
      <c r="AM167" s="179">
        <f t="shared" si="13"/>
        <v>377.24</v>
      </c>
      <c r="AN167" s="179">
        <f t="shared" si="14"/>
        <v>243.71</v>
      </c>
      <c r="AO167" s="95">
        <f t="shared" si="15"/>
        <v>0</v>
      </c>
      <c r="AP167" s="95">
        <f t="shared" si="16"/>
        <v>0</v>
      </c>
    </row>
    <row r="168" spans="2:42" ht="16.5" thickBot="1">
      <c r="B168" s="161"/>
      <c r="Q168" s="95"/>
      <c r="R168" s="95"/>
      <c r="S168" s="95"/>
      <c r="T168" s="95"/>
      <c r="U168" s="95"/>
      <c r="V168" s="95"/>
      <c r="W168" s="95"/>
      <c r="X168" s="95"/>
      <c r="Y168" s="154" t="s">
        <v>678</v>
      </c>
      <c r="Z168" s="178">
        <f t="shared" si="0"/>
        <v>1053.01</v>
      </c>
      <c r="AA168" s="179">
        <f t="shared" si="1"/>
        <v>0</v>
      </c>
      <c r="AB168" s="178">
        <f t="shared" si="2"/>
        <v>2081.17</v>
      </c>
      <c r="AC168" s="180">
        <f t="shared" si="3"/>
        <v>0</v>
      </c>
      <c r="AD168" s="178">
        <f t="shared" si="4"/>
        <v>1563.98</v>
      </c>
      <c r="AE168" s="180">
        <f t="shared" si="5"/>
        <v>0</v>
      </c>
      <c r="AF168" s="178">
        <f t="shared" si="6"/>
        <v>369.34</v>
      </c>
      <c r="AG168" s="178">
        <f t="shared" si="7"/>
        <v>864.39</v>
      </c>
      <c r="AH168" s="181">
        <f t="shared" si="8"/>
        <v>1196.6199999999999</v>
      </c>
      <c r="AI168" s="181">
        <f t="shared" si="9"/>
        <v>1117.1300000000001</v>
      </c>
      <c r="AJ168" s="178">
        <f t="shared" si="10"/>
        <v>1132.18</v>
      </c>
      <c r="AK168" s="178">
        <f t="shared" si="11"/>
        <v>1390.6</v>
      </c>
      <c r="AL168" s="181">
        <f t="shared" si="12"/>
        <v>13.84</v>
      </c>
      <c r="AM168" s="179">
        <f t="shared" si="13"/>
        <v>377.24</v>
      </c>
      <c r="AN168" s="179">
        <f t="shared" si="14"/>
        <v>243.71</v>
      </c>
      <c r="AO168" s="95">
        <f t="shared" si="15"/>
        <v>0</v>
      </c>
      <c r="AP168" s="95">
        <f t="shared" si="16"/>
        <v>0</v>
      </c>
    </row>
    <row r="169" spans="2:42" ht="26.25" thickBot="1">
      <c r="B169" s="161"/>
      <c r="Q169" s="95"/>
      <c r="R169" s="95"/>
      <c r="S169" s="95"/>
      <c r="T169" s="95"/>
      <c r="U169" s="95"/>
      <c r="V169" s="95"/>
      <c r="W169" s="95"/>
      <c r="X169" s="95"/>
      <c r="Y169" s="154" t="s">
        <v>679</v>
      </c>
      <c r="Z169" s="178">
        <f t="shared" si="0"/>
        <v>1053.01</v>
      </c>
      <c r="AA169" s="179">
        <f t="shared" si="1"/>
        <v>0</v>
      </c>
      <c r="AB169" s="178">
        <f t="shared" si="2"/>
        <v>2081.17</v>
      </c>
      <c r="AC169" s="180">
        <f t="shared" si="3"/>
        <v>0</v>
      </c>
      <c r="AD169" s="178">
        <f t="shared" si="4"/>
        <v>1563.98</v>
      </c>
      <c r="AE169" s="180">
        <f t="shared" si="5"/>
        <v>0</v>
      </c>
      <c r="AF169" s="178">
        <f t="shared" si="6"/>
        <v>369.34</v>
      </c>
      <c r="AG169" s="178">
        <f t="shared" si="7"/>
        <v>864.39</v>
      </c>
      <c r="AH169" s="181">
        <f t="shared" si="8"/>
        <v>1196.6199999999999</v>
      </c>
      <c r="AI169" s="181">
        <f t="shared" si="9"/>
        <v>1117.1300000000001</v>
      </c>
      <c r="AJ169" s="178">
        <f t="shared" si="10"/>
        <v>1132.18</v>
      </c>
      <c r="AK169" s="178">
        <f t="shared" si="11"/>
        <v>1390.6</v>
      </c>
      <c r="AL169" s="181">
        <f t="shared" si="12"/>
        <v>13.84</v>
      </c>
      <c r="AM169" s="179">
        <f t="shared" si="13"/>
        <v>377.24</v>
      </c>
      <c r="AN169" s="179">
        <f t="shared" si="14"/>
        <v>243.71</v>
      </c>
      <c r="AO169" s="95">
        <f t="shared" si="15"/>
        <v>0</v>
      </c>
      <c r="AP169" s="95">
        <f t="shared" si="16"/>
        <v>0</v>
      </c>
    </row>
    <row r="170" spans="2:42" ht="16.5" thickBot="1">
      <c r="B170" s="161"/>
      <c r="Q170" s="95"/>
      <c r="R170" s="95"/>
      <c r="S170" s="95"/>
      <c r="T170" s="95"/>
      <c r="U170" s="95"/>
      <c r="V170" s="95"/>
      <c r="W170" s="95"/>
      <c r="X170" s="95"/>
      <c r="Y170" s="154" t="s">
        <v>680</v>
      </c>
      <c r="Z170" s="178">
        <f t="shared" si="0"/>
        <v>1053.01</v>
      </c>
      <c r="AA170" s="179">
        <f t="shared" si="1"/>
        <v>0</v>
      </c>
      <c r="AB170" s="178">
        <f t="shared" si="2"/>
        <v>2081.17</v>
      </c>
      <c r="AC170" s="180">
        <f t="shared" si="3"/>
        <v>0</v>
      </c>
      <c r="AD170" s="178">
        <f t="shared" si="4"/>
        <v>1563.98</v>
      </c>
      <c r="AE170" s="180">
        <f t="shared" si="5"/>
        <v>0</v>
      </c>
      <c r="AF170" s="178">
        <f t="shared" si="6"/>
        <v>369.34</v>
      </c>
      <c r="AG170" s="178">
        <f t="shared" si="7"/>
        <v>864.39</v>
      </c>
      <c r="AH170" s="181">
        <f t="shared" si="8"/>
        <v>1196.6199999999999</v>
      </c>
      <c r="AI170" s="181">
        <f t="shared" si="9"/>
        <v>1117.1300000000001</v>
      </c>
      <c r="AJ170" s="178">
        <f t="shared" si="10"/>
        <v>1132.18</v>
      </c>
      <c r="AK170" s="178">
        <f t="shared" si="11"/>
        <v>1390.6</v>
      </c>
      <c r="AL170" s="181">
        <f t="shared" si="12"/>
        <v>13.84</v>
      </c>
      <c r="AM170" s="179">
        <f t="shared" si="13"/>
        <v>377.24</v>
      </c>
      <c r="AN170" s="179">
        <f t="shared" si="14"/>
        <v>243.71</v>
      </c>
      <c r="AO170" s="95">
        <f t="shared" si="15"/>
        <v>0</v>
      </c>
      <c r="AP170" s="95">
        <f t="shared" si="16"/>
        <v>0</v>
      </c>
    </row>
    <row r="171" spans="2:42" ht="16.5" thickBot="1">
      <c r="B171" s="161"/>
      <c r="Q171" s="95"/>
      <c r="R171" s="95"/>
      <c r="S171" s="95"/>
      <c r="T171" s="95"/>
      <c r="U171" s="95"/>
      <c r="V171" s="95"/>
      <c r="W171" s="95"/>
      <c r="X171" s="95"/>
      <c r="Y171" s="154" t="s">
        <v>681</v>
      </c>
      <c r="Z171" s="178">
        <f t="shared" si="0"/>
        <v>1053.01</v>
      </c>
      <c r="AA171" s="179">
        <f t="shared" si="1"/>
        <v>0</v>
      </c>
      <c r="AB171" s="178">
        <f t="shared" si="2"/>
        <v>2081.17</v>
      </c>
      <c r="AC171" s="180">
        <f t="shared" si="3"/>
        <v>0</v>
      </c>
      <c r="AD171" s="178">
        <f t="shared" si="4"/>
        <v>1563.98</v>
      </c>
      <c r="AE171" s="180">
        <f t="shared" si="5"/>
        <v>0</v>
      </c>
      <c r="AF171" s="178">
        <f t="shared" si="6"/>
        <v>369.34</v>
      </c>
      <c r="AG171" s="178">
        <f t="shared" si="7"/>
        <v>864.39</v>
      </c>
      <c r="AH171" s="181">
        <f t="shared" si="8"/>
        <v>1196.6199999999999</v>
      </c>
      <c r="AI171" s="181">
        <f t="shared" si="9"/>
        <v>1117.1300000000001</v>
      </c>
      <c r="AJ171" s="178">
        <f t="shared" si="10"/>
        <v>1132.18</v>
      </c>
      <c r="AK171" s="178">
        <f t="shared" si="11"/>
        <v>1390.6</v>
      </c>
      <c r="AL171" s="181">
        <f t="shared" si="12"/>
        <v>13.84</v>
      </c>
      <c r="AM171" s="179">
        <f t="shared" si="13"/>
        <v>377.24</v>
      </c>
      <c r="AN171" s="179">
        <f t="shared" si="14"/>
        <v>243.71</v>
      </c>
      <c r="AO171" s="95">
        <f t="shared" si="15"/>
        <v>0</v>
      </c>
      <c r="AP171" s="95">
        <f t="shared" si="16"/>
        <v>0</v>
      </c>
    </row>
    <row r="172" spans="2:42" ht="16.5" thickBot="1">
      <c r="B172" s="161"/>
      <c r="Q172" s="95"/>
      <c r="R172" s="95"/>
      <c r="S172" s="95"/>
      <c r="T172" s="95"/>
      <c r="U172" s="95"/>
      <c r="V172" s="95"/>
      <c r="W172" s="95"/>
      <c r="X172" s="95"/>
      <c r="Y172" s="154" t="s">
        <v>682</v>
      </c>
      <c r="Z172" s="178">
        <f t="shared" si="0"/>
        <v>1053.01</v>
      </c>
      <c r="AA172" s="179">
        <f t="shared" si="1"/>
        <v>0</v>
      </c>
      <c r="AB172" s="178">
        <f t="shared" si="2"/>
        <v>2081.17</v>
      </c>
      <c r="AC172" s="180">
        <f t="shared" si="3"/>
        <v>0</v>
      </c>
      <c r="AD172" s="178">
        <f t="shared" si="4"/>
        <v>1563.98</v>
      </c>
      <c r="AE172" s="180">
        <f t="shared" si="5"/>
        <v>0</v>
      </c>
      <c r="AF172" s="178">
        <f t="shared" si="6"/>
        <v>369.34</v>
      </c>
      <c r="AG172" s="178">
        <f t="shared" si="7"/>
        <v>864.39</v>
      </c>
      <c r="AH172" s="181">
        <f t="shared" si="8"/>
        <v>1196.6199999999999</v>
      </c>
      <c r="AI172" s="181">
        <f t="shared" si="9"/>
        <v>1117.1300000000001</v>
      </c>
      <c r="AJ172" s="178">
        <f t="shared" si="10"/>
        <v>1132.18</v>
      </c>
      <c r="AK172" s="178">
        <f t="shared" si="11"/>
        <v>1390.6</v>
      </c>
      <c r="AL172" s="181">
        <f t="shared" si="12"/>
        <v>13.84</v>
      </c>
      <c r="AM172" s="179">
        <f t="shared" si="13"/>
        <v>377.24</v>
      </c>
      <c r="AN172" s="179">
        <f t="shared" si="14"/>
        <v>243.71</v>
      </c>
      <c r="AO172" s="95">
        <f t="shared" si="15"/>
        <v>0</v>
      </c>
      <c r="AP172" s="95">
        <f t="shared" si="16"/>
        <v>0</v>
      </c>
    </row>
    <row r="173" spans="2:42" ht="16.5" thickBot="1">
      <c r="B173" s="161"/>
      <c r="Q173" s="95"/>
      <c r="R173" s="95"/>
      <c r="S173" s="95"/>
      <c r="T173" s="95"/>
      <c r="U173" s="95"/>
      <c r="V173" s="95"/>
      <c r="W173" s="95"/>
      <c r="X173" s="95"/>
      <c r="Y173" s="154" t="s">
        <v>683</v>
      </c>
      <c r="Z173" s="178">
        <f t="shared" si="0"/>
        <v>1053.01</v>
      </c>
      <c r="AA173" s="179">
        <f t="shared" si="1"/>
        <v>0</v>
      </c>
      <c r="AB173" s="178">
        <f t="shared" si="2"/>
        <v>2081.17</v>
      </c>
      <c r="AC173" s="180">
        <f t="shared" si="3"/>
        <v>0</v>
      </c>
      <c r="AD173" s="178">
        <f t="shared" si="4"/>
        <v>1563.98</v>
      </c>
      <c r="AE173" s="180">
        <f t="shared" si="5"/>
        <v>0</v>
      </c>
      <c r="AF173" s="178">
        <f t="shared" si="6"/>
        <v>369.34</v>
      </c>
      <c r="AG173" s="178">
        <f t="shared" si="7"/>
        <v>864.39</v>
      </c>
      <c r="AH173" s="181">
        <f t="shared" si="8"/>
        <v>1196.6199999999999</v>
      </c>
      <c r="AI173" s="181">
        <f t="shared" si="9"/>
        <v>1117.1300000000001</v>
      </c>
      <c r="AJ173" s="178">
        <f t="shared" si="10"/>
        <v>1132.18</v>
      </c>
      <c r="AK173" s="178">
        <f t="shared" si="11"/>
        <v>1390.6</v>
      </c>
      <c r="AL173" s="181">
        <f t="shared" si="12"/>
        <v>13.84</v>
      </c>
      <c r="AM173" s="179">
        <f t="shared" si="13"/>
        <v>377.24</v>
      </c>
      <c r="AN173" s="179">
        <f t="shared" si="14"/>
        <v>243.71</v>
      </c>
      <c r="AO173" s="95">
        <f t="shared" si="15"/>
        <v>0</v>
      </c>
      <c r="AP173" s="95">
        <f t="shared" si="16"/>
        <v>0</v>
      </c>
    </row>
    <row r="174" spans="2:42" ht="16.5" thickBot="1">
      <c r="B174" s="161"/>
      <c r="Q174" s="95"/>
      <c r="R174" s="95"/>
      <c r="S174" s="95"/>
      <c r="T174" s="95"/>
      <c r="U174" s="95"/>
      <c r="V174" s="95"/>
      <c r="W174" s="95"/>
      <c r="X174" s="95"/>
      <c r="Y174" s="154" t="s">
        <v>684</v>
      </c>
      <c r="Z174" s="178">
        <f t="shared" si="0"/>
        <v>1053.01</v>
      </c>
      <c r="AA174" s="179">
        <f t="shared" si="1"/>
        <v>0</v>
      </c>
      <c r="AB174" s="178">
        <f t="shared" si="2"/>
        <v>2081.17</v>
      </c>
      <c r="AC174" s="180">
        <f t="shared" si="3"/>
        <v>0</v>
      </c>
      <c r="AD174" s="178">
        <f t="shared" si="4"/>
        <v>1563.98</v>
      </c>
      <c r="AE174" s="180">
        <f t="shared" si="5"/>
        <v>0</v>
      </c>
      <c r="AF174" s="178">
        <f t="shared" si="6"/>
        <v>369.34</v>
      </c>
      <c r="AG174" s="178">
        <f t="shared" si="7"/>
        <v>864.39</v>
      </c>
      <c r="AH174" s="181">
        <f t="shared" si="8"/>
        <v>1196.6199999999999</v>
      </c>
      <c r="AI174" s="181">
        <f t="shared" si="9"/>
        <v>1117.1300000000001</v>
      </c>
      <c r="AJ174" s="178">
        <f t="shared" si="10"/>
        <v>1132.18</v>
      </c>
      <c r="AK174" s="178">
        <f t="shared" si="11"/>
        <v>1390.6</v>
      </c>
      <c r="AL174" s="181">
        <f t="shared" si="12"/>
        <v>13.84</v>
      </c>
      <c r="AM174" s="179">
        <f t="shared" si="13"/>
        <v>377.24</v>
      </c>
      <c r="AN174" s="179">
        <f t="shared" si="14"/>
        <v>243.71</v>
      </c>
      <c r="AO174" s="95">
        <f t="shared" si="15"/>
        <v>0</v>
      </c>
      <c r="AP174" s="95">
        <f t="shared" si="16"/>
        <v>0</v>
      </c>
    </row>
    <row r="175" spans="2:42" ht="16.5" thickBot="1">
      <c r="B175" s="161"/>
      <c r="Q175" s="95"/>
      <c r="R175" s="95"/>
      <c r="S175" s="95"/>
      <c r="T175" s="95"/>
      <c r="U175" s="95"/>
      <c r="V175" s="95"/>
      <c r="W175" s="95"/>
      <c r="X175" s="95"/>
      <c r="Y175" s="154" t="s">
        <v>685</v>
      </c>
      <c r="Z175" s="178">
        <f t="shared" si="0"/>
        <v>1053.01</v>
      </c>
      <c r="AA175" s="179">
        <f t="shared" si="1"/>
        <v>0</v>
      </c>
      <c r="AB175" s="178">
        <f t="shared" si="2"/>
        <v>2081.17</v>
      </c>
      <c r="AC175" s="180">
        <f t="shared" si="3"/>
        <v>0</v>
      </c>
      <c r="AD175" s="178">
        <f t="shared" si="4"/>
        <v>1563.98</v>
      </c>
      <c r="AE175" s="180">
        <f t="shared" si="5"/>
        <v>0</v>
      </c>
      <c r="AF175" s="178">
        <f t="shared" si="6"/>
        <v>369.34</v>
      </c>
      <c r="AG175" s="178">
        <f t="shared" si="7"/>
        <v>864.39</v>
      </c>
      <c r="AH175" s="181">
        <f t="shared" si="8"/>
        <v>1196.6199999999999</v>
      </c>
      <c r="AI175" s="181">
        <f t="shared" si="9"/>
        <v>1117.1300000000001</v>
      </c>
      <c r="AJ175" s="178">
        <f t="shared" si="10"/>
        <v>1132.18</v>
      </c>
      <c r="AK175" s="178">
        <f t="shared" si="11"/>
        <v>1390.6</v>
      </c>
      <c r="AL175" s="181">
        <f t="shared" si="12"/>
        <v>13.84</v>
      </c>
      <c r="AM175" s="179">
        <f t="shared" si="13"/>
        <v>377.24</v>
      </c>
      <c r="AN175" s="179">
        <f t="shared" si="14"/>
        <v>243.71</v>
      </c>
      <c r="AO175" s="95">
        <f t="shared" si="15"/>
        <v>0</v>
      </c>
      <c r="AP175" s="95">
        <f t="shared" si="16"/>
        <v>0</v>
      </c>
    </row>
    <row r="176" spans="2:42" ht="16.5" thickBot="1">
      <c r="B176" s="161"/>
      <c r="Q176" s="95"/>
      <c r="R176" s="95"/>
      <c r="S176" s="95"/>
      <c r="T176" s="95"/>
      <c r="U176" s="95"/>
      <c r="V176" s="95"/>
      <c r="W176" s="95"/>
      <c r="X176" s="95"/>
      <c r="Y176" s="154" t="s">
        <v>686</v>
      </c>
      <c r="Z176" s="178">
        <f t="shared" si="0"/>
        <v>1053.01</v>
      </c>
      <c r="AA176" s="179">
        <f t="shared" si="1"/>
        <v>0</v>
      </c>
      <c r="AB176" s="178">
        <f t="shared" si="2"/>
        <v>2081.17</v>
      </c>
      <c r="AC176" s="180">
        <f t="shared" si="3"/>
        <v>0</v>
      </c>
      <c r="AD176" s="178">
        <f t="shared" si="4"/>
        <v>1563.98</v>
      </c>
      <c r="AE176" s="180">
        <f t="shared" si="5"/>
        <v>0</v>
      </c>
      <c r="AF176" s="178">
        <f t="shared" si="6"/>
        <v>369.34</v>
      </c>
      <c r="AG176" s="178">
        <f t="shared" si="7"/>
        <v>864.39</v>
      </c>
      <c r="AH176" s="181">
        <f t="shared" si="8"/>
        <v>1196.6199999999999</v>
      </c>
      <c r="AI176" s="181">
        <f t="shared" si="9"/>
        <v>1117.1300000000001</v>
      </c>
      <c r="AJ176" s="178">
        <f t="shared" si="10"/>
        <v>1132.18</v>
      </c>
      <c r="AK176" s="178">
        <f t="shared" si="11"/>
        <v>1390.6</v>
      </c>
      <c r="AL176" s="181">
        <f t="shared" si="12"/>
        <v>13.84</v>
      </c>
      <c r="AM176" s="179">
        <f t="shared" si="13"/>
        <v>377.24</v>
      </c>
      <c r="AN176" s="179">
        <f t="shared" si="14"/>
        <v>243.71</v>
      </c>
      <c r="AO176" s="95">
        <f t="shared" si="15"/>
        <v>0</v>
      </c>
      <c r="AP176" s="95">
        <f t="shared" si="16"/>
        <v>0</v>
      </c>
    </row>
    <row r="177" spans="2:42" ht="16.5" thickBot="1">
      <c r="B177" s="161"/>
      <c r="Q177" s="95"/>
      <c r="R177" s="95"/>
      <c r="S177" s="95"/>
      <c r="T177" s="95"/>
      <c r="U177" s="95"/>
      <c r="V177" s="95"/>
      <c r="W177" s="95"/>
      <c r="X177" s="95"/>
      <c r="Y177" s="154" t="s">
        <v>687</v>
      </c>
      <c r="Z177" s="178">
        <f t="shared" si="0"/>
        <v>1053.01</v>
      </c>
      <c r="AA177" s="179">
        <f t="shared" si="1"/>
        <v>0</v>
      </c>
      <c r="AB177" s="178">
        <f t="shared" si="2"/>
        <v>2081.17</v>
      </c>
      <c r="AC177" s="180">
        <f t="shared" si="3"/>
        <v>0</v>
      </c>
      <c r="AD177" s="178">
        <f t="shared" si="4"/>
        <v>1563.98</v>
      </c>
      <c r="AE177" s="180">
        <f t="shared" si="5"/>
        <v>0</v>
      </c>
      <c r="AF177" s="178">
        <f t="shared" si="6"/>
        <v>369.34</v>
      </c>
      <c r="AG177" s="178">
        <f t="shared" si="7"/>
        <v>864.39</v>
      </c>
      <c r="AH177" s="181">
        <f t="shared" si="8"/>
        <v>1196.6199999999999</v>
      </c>
      <c r="AI177" s="181">
        <f t="shared" si="9"/>
        <v>1117.1300000000001</v>
      </c>
      <c r="AJ177" s="178">
        <f t="shared" si="10"/>
        <v>1132.18</v>
      </c>
      <c r="AK177" s="178">
        <f t="shared" si="11"/>
        <v>1390.6</v>
      </c>
      <c r="AL177" s="181">
        <f t="shared" si="12"/>
        <v>13.84</v>
      </c>
      <c r="AM177" s="179">
        <f t="shared" si="13"/>
        <v>377.24</v>
      </c>
      <c r="AN177" s="179">
        <f t="shared" si="14"/>
        <v>243.71</v>
      </c>
      <c r="AO177" s="95">
        <f t="shared" si="15"/>
        <v>0</v>
      </c>
      <c r="AP177" s="95">
        <f t="shared" si="16"/>
        <v>0</v>
      </c>
    </row>
    <row r="178" spans="2:42" ht="16.5" thickBot="1">
      <c r="B178" s="161"/>
      <c r="Q178" s="95"/>
      <c r="R178" s="95"/>
      <c r="S178" s="95"/>
      <c r="T178" s="95"/>
      <c r="U178" s="95"/>
      <c r="V178" s="95"/>
      <c r="W178" s="95"/>
      <c r="X178" s="95"/>
      <c r="Y178" s="154" t="s">
        <v>688</v>
      </c>
      <c r="Z178" s="178">
        <f t="shared" si="0"/>
        <v>1053.01</v>
      </c>
      <c r="AA178" s="179">
        <f t="shared" si="1"/>
        <v>0</v>
      </c>
      <c r="AB178" s="178">
        <f t="shared" si="2"/>
        <v>2081.17</v>
      </c>
      <c r="AC178" s="180">
        <f t="shared" si="3"/>
        <v>0</v>
      </c>
      <c r="AD178" s="178">
        <f t="shared" si="4"/>
        <v>1563.98</v>
      </c>
      <c r="AE178" s="180">
        <f t="shared" si="5"/>
        <v>0</v>
      </c>
      <c r="AF178" s="178">
        <f t="shared" si="6"/>
        <v>369.34</v>
      </c>
      <c r="AG178" s="178">
        <f t="shared" si="7"/>
        <v>864.39</v>
      </c>
      <c r="AH178" s="181">
        <f t="shared" si="8"/>
        <v>1196.6199999999999</v>
      </c>
      <c r="AI178" s="181">
        <f t="shared" si="9"/>
        <v>1117.1300000000001</v>
      </c>
      <c r="AJ178" s="178">
        <f t="shared" si="10"/>
        <v>1132.18</v>
      </c>
      <c r="AK178" s="178">
        <f t="shared" si="11"/>
        <v>1390.6</v>
      </c>
      <c r="AL178" s="181">
        <f t="shared" si="12"/>
        <v>13.84</v>
      </c>
      <c r="AM178" s="179">
        <f t="shared" si="13"/>
        <v>377.24</v>
      </c>
      <c r="AN178" s="179">
        <f t="shared" si="14"/>
        <v>243.71</v>
      </c>
      <c r="AO178" s="95">
        <f t="shared" si="15"/>
        <v>0</v>
      </c>
      <c r="AP178" s="95">
        <f t="shared" si="16"/>
        <v>0</v>
      </c>
    </row>
    <row r="179" spans="2:42" ht="16.5" thickBot="1">
      <c r="B179" s="161"/>
      <c r="Q179" s="95"/>
      <c r="R179" s="95"/>
      <c r="S179" s="95"/>
      <c r="T179" s="95"/>
      <c r="U179" s="95"/>
      <c r="V179" s="95"/>
      <c r="W179" s="95"/>
      <c r="X179" s="95"/>
      <c r="Y179" s="154" t="s">
        <v>689</v>
      </c>
      <c r="Z179" s="178">
        <f t="shared" si="0"/>
        <v>1053.01</v>
      </c>
      <c r="AA179" s="179">
        <f t="shared" si="1"/>
        <v>0</v>
      </c>
      <c r="AB179" s="178">
        <f t="shared" si="2"/>
        <v>2081.17</v>
      </c>
      <c r="AC179" s="180">
        <f t="shared" si="3"/>
        <v>0</v>
      </c>
      <c r="AD179" s="178">
        <f t="shared" si="4"/>
        <v>1563.98</v>
      </c>
      <c r="AE179" s="180">
        <f t="shared" si="5"/>
        <v>0</v>
      </c>
      <c r="AF179" s="178">
        <f t="shared" si="6"/>
        <v>369.34</v>
      </c>
      <c r="AG179" s="178">
        <f t="shared" si="7"/>
        <v>864.39</v>
      </c>
      <c r="AH179" s="181">
        <f t="shared" si="8"/>
        <v>1196.6199999999999</v>
      </c>
      <c r="AI179" s="181">
        <f t="shared" si="9"/>
        <v>1117.1300000000001</v>
      </c>
      <c r="AJ179" s="178">
        <f t="shared" si="10"/>
        <v>1132.18</v>
      </c>
      <c r="AK179" s="178">
        <f t="shared" si="11"/>
        <v>1390.6</v>
      </c>
      <c r="AL179" s="181">
        <f t="shared" si="12"/>
        <v>13.84</v>
      </c>
      <c r="AM179" s="179">
        <f t="shared" si="13"/>
        <v>377.24</v>
      </c>
      <c r="AN179" s="179">
        <f t="shared" si="14"/>
        <v>243.71</v>
      </c>
      <c r="AO179" s="95">
        <f t="shared" si="15"/>
        <v>0</v>
      </c>
      <c r="AP179" s="95">
        <f t="shared" si="16"/>
        <v>0</v>
      </c>
    </row>
    <row r="180" spans="2:42" ht="26.25" thickBot="1">
      <c r="B180" s="161"/>
      <c r="Q180" s="95"/>
      <c r="R180" s="95"/>
      <c r="S180" s="95"/>
      <c r="T180" s="95"/>
      <c r="U180" s="95"/>
      <c r="V180" s="95"/>
      <c r="W180" s="95"/>
      <c r="X180" s="95"/>
      <c r="Y180" s="154" t="s">
        <v>691</v>
      </c>
      <c r="Z180" s="178">
        <f t="shared" si="0"/>
        <v>1053.01</v>
      </c>
      <c r="AA180" s="179">
        <f t="shared" si="1"/>
        <v>0</v>
      </c>
      <c r="AB180" s="178">
        <f t="shared" si="2"/>
        <v>2081.17</v>
      </c>
      <c r="AC180" s="180">
        <f t="shared" si="3"/>
        <v>0</v>
      </c>
      <c r="AD180" s="178">
        <f t="shared" si="4"/>
        <v>1563.98</v>
      </c>
      <c r="AE180" s="180">
        <f t="shared" si="5"/>
        <v>0</v>
      </c>
      <c r="AF180" s="178">
        <f t="shared" si="6"/>
        <v>369.34</v>
      </c>
      <c r="AG180" s="178">
        <f t="shared" si="7"/>
        <v>864.39</v>
      </c>
      <c r="AH180" s="181">
        <f t="shared" si="8"/>
        <v>1196.6199999999999</v>
      </c>
      <c r="AI180" s="181">
        <f t="shared" si="9"/>
        <v>1117.1300000000001</v>
      </c>
      <c r="AJ180" s="178">
        <f t="shared" si="10"/>
        <v>1132.18</v>
      </c>
      <c r="AK180" s="178">
        <f t="shared" si="11"/>
        <v>1390.6</v>
      </c>
      <c r="AL180" s="181">
        <f t="shared" si="12"/>
        <v>13.84</v>
      </c>
      <c r="AM180" s="179">
        <f t="shared" si="13"/>
        <v>377.24</v>
      </c>
      <c r="AN180" s="179">
        <f t="shared" si="14"/>
        <v>243.71</v>
      </c>
      <c r="AO180" s="95">
        <f t="shared" si="15"/>
        <v>0</v>
      </c>
      <c r="AP180" s="95">
        <f t="shared" si="16"/>
        <v>0</v>
      </c>
    </row>
    <row r="181" spans="2:42" ht="16.5" thickBot="1">
      <c r="B181" s="161"/>
      <c r="Q181" s="95"/>
      <c r="R181" s="95"/>
      <c r="S181" s="95"/>
      <c r="T181" s="95"/>
      <c r="U181" s="95"/>
      <c r="V181" s="95"/>
      <c r="W181" s="95"/>
      <c r="X181" s="95"/>
      <c r="Y181" s="154" t="s">
        <v>692</v>
      </c>
      <c r="Z181" s="178">
        <f t="shared" si="0"/>
        <v>1053.01</v>
      </c>
      <c r="AA181" s="179">
        <f t="shared" si="1"/>
        <v>0</v>
      </c>
      <c r="AB181" s="178">
        <f t="shared" si="2"/>
        <v>2081.17</v>
      </c>
      <c r="AC181" s="180">
        <f t="shared" si="3"/>
        <v>0</v>
      </c>
      <c r="AD181" s="178">
        <f t="shared" si="4"/>
        <v>1563.98</v>
      </c>
      <c r="AE181" s="180">
        <f t="shared" si="5"/>
        <v>0</v>
      </c>
      <c r="AF181" s="178">
        <f t="shared" si="6"/>
        <v>369.34</v>
      </c>
      <c r="AG181" s="178">
        <f t="shared" si="7"/>
        <v>864.39</v>
      </c>
      <c r="AH181" s="181">
        <f t="shared" si="8"/>
        <v>1196.6199999999999</v>
      </c>
      <c r="AI181" s="181">
        <f t="shared" si="9"/>
        <v>1117.1300000000001</v>
      </c>
      <c r="AJ181" s="178">
        <f t="shared" si="10"/>
        <v>1132.18</v>
      </c>
      <c r="AK181" s="178">
        <f t="shared" si="11"/>
        <v>1390.6</v>
      </c>
      <c r="AL181" s="181">
        <f t="shared" si="12"/>
        <v>13.84</v>
      </c>
      <c r="AM181" s="179">
        <f t="shared" si="13"/>
        <v>377.24</v>
      </c>
      <c r="AN181" s="179">
        <f t="shared" si="14"/>
        <v>243.71</v>
      </c>
      <c r="AO181" s="95">
        <f t="shared" si="15"/>
        <v>0</v>
      </c>
      <c r="AP181" s="95">
        <f t="shared" si="16"/>
        <v>0</v>
      </c>
    </row>
    <row r="182" spans="2:42" ht="16.5" thickBot="1">
      <c r="B182" s="161"/>
      <c r="Q182" s="95"/>
      <c r="R182" s="95"/>
      <c r="S182" s="95"/>
      <c r="T182" s="95"/>
      <c r="U182" s="95"/>
      <c r="V182" s="95"/>
      <c r="W182" s="95"/>
      <c r="X182" s="95"/>
      <c r="Y182" s="154" t="s">
        <v>693</v>
      </c>
      <c r="Z182" s="178">
        <f t="shared" si="0"/>
        <v>1053.01</v>
      </c>
      <c r="AA182" s="179">
        <f t="shared" si="1"/>
        <v>0</v>
      </c>
      <c r="AB182" s="178">
        <f t="shared" si="2"/>
        <v>2081.17</v>
      </c>
      <c r="AC182" s="180">
        <f t="shared" si="3"/>
        <v>0</v>
      </c>
      <c r="AD182" s="178">
        <f t="shared" si="4"/>
        <v>1563.98</v>
      </c>
      <c r="AE182" s="180">
        <f t="shared" si="5"/>
        <v>0</v>
      </c>
      <c r="AF182" s="178">
        <f t="shared" si="6"/>
        <v>369.34</v>
      </c>
      <c r="AG182" s="178">
        <f t="shared" si="7"/>
        <v>864.39</v>
      </c>
      <c r="AH182" s="181">
        <f t="shared" si="8"/>
        <v>1196.6199999999999</v>
      </c>
      <c r="AI182" s="181">
        <f t="shared" si="9"/>
        <v>1117.1300000000001</v>
      </c>
      <c r="AJ182" s="178">
        <f t="shared" si="10"/>
        <v>1132.18</v>
      </c>
      <c r="AK182" s="178">
        <f t="shared" si="11"/>
        <v>1390.6</v>
      </c>
      <c r="AL182" s="181">
        <f t="shared" si="12"/>
        <v>13.84</v>
      </c>
      <c r="AM182" s="179">
        <f t="shared" si="13"/>
        <v>377.24</v>
      </c>
      <c r="AN182" s="179">
        <f t="shared" si="14"/>
        <v>243.71</v>
      </c>
      <c r="AO182" s="95">
        <f t="shared" si="15"/>
        <v>0</v>
      </c>
      <c r="AP182" s="95">
        <f t="shared" si="16"/>
        <v>0</v>
      </c>
    </row>
    <row r="183" spans="2:42" ht="16.5" thickBot="1">
      <c r="B183" s="161"/>
      <c r="Q183" s="95"/>
      <c r="R183" s="95"/>
      <c r="S183" s="95"/>
      <c r="T183" s="95"/>
      <c r="U183" s="95"/>
      <c r="V183" s="95"/>
      <c r="W183" s="95"/>
      <c r="X183" s="95"/>
      <c r="Y183" s="154" t="s">
        <v>694</v>
      </c>
      <c r="Z183" s="178">
        <f t="shared" si="0"/>
        <v>1053.01</v>
      </c>
      <c r="AA183" s="179">
        <f t="shared" si="1"/>
        <v>0</v>
      </c>
      <c r="AB183" s="178">
        <f t="shared" si="2"/>
        <v>2081.17</v>
      </c>
      <c r="AC183" s="180">
        <f t="shared" si="3"/>
        <v>0</v>
      </c>
      <c r="AD183" s="178">
        <f t="shared" si="4"/>
        <v>1563.98</v>
      </c>
      <c r="AE183" s="180">
        <f t="shared" si="5"/>
        <v>0</v>
      </c>
      <c r="AF183" s="178">
        <f t="shared" si="6"/>
        <v>369.34</v>
      </c>
      <c r="AG183" s="178">
        <f t="shared" si="7"/>
        <v>864.39</v>
      </c>
      <c r="AH183" s="181">
        <f t="shared" si="8"/>
        <v>1196.6199999999999</v>
      </c>
      <c r="AI183" s="181">
        <f t="shared" si="9"/>
        <v>1117.1300000000001</v>
      </c>
      <c r="AJ183" s="178">
        <f t="shared" si="10"/>
        <v>1132.18</v>
      </c>
      <c r="AK183" s="178">
        <f t="shared" si="11"/>
        <v>1390.6</v>
      </c>
      <c r="AL183" s="181">
        <f t="shared" si="12"/>
        <v>13.84</v>
      </c>
      <c r="AM183" s="179">
        <f t="shared" si="13"/>
        <v>377.24</v>
      </c>
      <c r="AN183" s="179">
        <f t="shared" si="14"/>
        <v>243.71</v>
      </c>
      <c r="AO183" s="95">
        <f t="shared" si="15"/>
        <v>0</v>
      </c>
      <c r="AP183" s="95">
        <f t="shared" si="16"/>
        <v>0</v>
      </c>
    </row>
    <row r="184" spans="2:42" ht="16.5" thickBot="1">
      <c r="B184" s="161"/>
      <c r="Q184" s="95"/>
      <c r="R184" s="95"/>
      <c r="S184" s="95"/>
      <c r="T184" s="95"/>
      <c r="U184" s="95"/>
      <c r="V184" s="95"/>
      <c r="W184" s="95"/>
      <c r="X184" s="95"/>
      <c r="Y184" s="154" t="s">
        <v>695</v>
      </c>
      <c r="Z184" s="178">
        <f t="shared" si="0"/>
        <v>1053.01</v>
      </c>
      <c r="AA184" s="179">
        <f t="shared" si="1"/>
        <v>0</v>
      </c>
      <c r="AB184" s="178">
        <f t="shared" si="2"/>
        <v>2081.17</v>
      </c>
      <c r="AC184" s="180">
        <f t="shared" si="3"/>
        <v>0</v>
      </c>
      <c r="AD184" s="178">
        <f t="shared" si="4"/>
        <v>1563.98</v>
      </c>
      <c r="AE184" s="180">
        <f t="shared" si="5"/>
        <v>0</v>
      </c>
      <c r="AF184" s="178">
        <f t="shared" si="6"/>
        <v>369.34</v>
      </c>
      <c r="AG184" s="178">
        <f t="shared" si="7"/>
        <v>864.39</v>
      </c>
      <c r="AH184" s="181">
        <f t="shared" si="8"/>
        <v>1196.6199999999999</v>
      </c>
      <c r="AI184" s="181">
        <f t="shared" si="9"/>
        <v>1117.1300000000001</v>
      </c>
      <c r="AJ184" s="178">
        <f t="shared" si="10"/>
        <v>1132.18</v>
      </c>
      <c r="AK184" s="178">
        <f t="shared" si="11"/>
        <v>1390.6</v>
      </c>
      <c r="AL184" s="181">
        <f t="shared" si="12"/>
        <v>13.84</v>
      </c>
      <c r="AM184" s="179">
        <f t="shared" si="13"/>
        <v>377.24</v>
      </c>
      <c r="AN184" s="179">
        <f t="shared" si="14"/>
        <v>243.71</v>
      </c>
      <c r="AO184" s="95">
        <f t="shared" si="15"/>
        <v>0</v>
      </c>
      <c r="AP184" s="95">
        <f t="shared" si="16"/>
        <v>0</v>
      </c>
    </row>
    <row r="185" spans="2:42" ht="16.5" thickBot="1">
      <c r="B185" s="161"/>
      <c r="Q185" s="95"/>
      <c r="R185" s="95"/>
      <c r="S185" s="95"/>
      <c r="T185" s="95"/>
      <c r="U185" s="95"/>
      <c r="V185" s="95"/>
      <c r="W185" s="95"/>
      <c r="X185" s="95"/>
      <c r="Y185" s="154" t="s">
        <v>696</v>
      </c>
      <c r="Z185" s="178">
        <f t="shared" si="0"/>
        <v>1053.01</v>
      </c>
      <c r="AA185" s="179">
        <f t="shared" si="1"/>
        <v>0</v>
      </c>
      <c r="AB185" s="178">
        <f t="shared" si="2"/>
        <v>2081.17</v>
      </c>
      <c r="AC185" s="180">
        <f t="shared" si="3"/>
        <v>0</v>
      </c>
      <c r="AD185" s="178">
        <f t="shared" si="4"/>
        <v>1563.98</v>
      </c>
      <c r="AE185" s="180">
        <f t="shared" si="5"/>
        <v>0</v>
      </c>
      <c r="AF185" s="178">
        <f t="shared" si="6"/>
        <v>369.34</v>
      </c>
      <c r="AG185" s="178">
        <f t="shared" si="7"/>
        <v>864.39</v>
      </c>
      <c r="AH185" s="181">
        <f t="shared" si="8"/>
        <v>1196.6199999999999</v>
      </c>
      <c r="AI185" s="181">
        <f t="shared" si="9"/>
        <v>1117.1300000000001</v>
      </c>
      <c r="AJ185" s="178">
        <f t="shared" si="10"/>
        <v>1132.18</v>
      </c>
      <c r="AK185" s="178">
        <f t="shared" si="11"/>
        <v>1390.6</v>
      </c>
      <c r="AL185" s="181">
        <f t="shared" si="12"/>
        <v>13.84</v>
      </c>
      <c r="AM185" s="179">
        <f t="shared" si="13"/>
        <v>377.24</v>
      </c>
      <c r="AN185" s="179">
        <f t="shared" si="14"/>
        <v>243.71</v>
      </c>
      <c r="AO185" s="95">
        <f t="shared" si="15"/>
        <v>0</v>
      </c>
      <c r="AP185" s="95">
        <f t="shared" si="16"/>
        <v>0</v>
      </c>
    </row>
    <row r="186" spans="2:42" ht="16.5" thickBot="1">
      <c r="B186" s="161"/>
      <c r="Q186" s="95"/>
      <c r="R186" s="95"/>
      <c r="S186" s="95"/>
      <c r="T186" s="95"/>
      <c r="U186" s="95"/>
      <c r="V186" s="95"/>
      <c r="W186" s="95"/>
      <c r="X186" s="95"/>
      <c r="Y186" s="154" t="s">
        <v>697</v>
      </c>
      <c r="Z186" s="178">
        <f t="shared" si="0"/>
        <v>1053.01</v>
      </c>
      <c r="AA186" s="179">
        <f t="shared" si="1"/>
        <v>0</v>
      </c>
      <c r="AB186" s="178">
        <f t="shared" si="2"/>
        <v>2081.17</v>
      </c>
      <c r="AC186" s="180">
        <f t="shared" si="3"/>
        <v>0</v>
      </c>
      <c r="AD186" s="178">
        <f t="shared" si="4"/>
        <v>1563.98</v>
      </c>
      <c r="AE186" s="180">
        <f t="shared" si="5"/>
        <v>0</v>
      </c>
      <c r="AF186" s="178">
        <f t="shared" si="6"/>
        <v>369.34</v>
      </c>
      <c r="AG186" s="178">
        <f t="shared" si="7"/>
        <v>864.39</v>
      </c>
      <c r="AH186" s="181">
        <f t="shared" si="8"/>
        <v>1196.6199999999999</v>
      </c>
      <c r="AI186" s="181">
        <f t="shared" si="9"/>
        <v>1117.1300000000001</v>
      </c>
      <c r="AJ186" s="178">
        <f t="shared" si="10"/>
        <v>1132.18</v>
      </c>
      <c r="AK186" s="178">
        <f t="shared" si="11"/>
        <v>1390.6</v>
      </c>
      <c r="AL186" s="181">
        <f t="shared" si="12"/>
        <v>13.84</v>
      </c>
      <c r="AM186" s="179">
        <f t="shared" si="13"/>
        <v>377.24</v>
      </c>
      <c r="AN186" s="179">
        <f t="shared" si="14"/>
        <v>243.71</v>
      </c>
      <c r="AO186" s="95">
        <f t="shared" si="15"/>
        <v>0</v>
      </c>
      <c r="AP186" s="95">
        <f t="shared" si="16"/>
        <v>0</v>
      </c>
    </row>
    <row r="187" spans="2:42" ht="16.5" thickBot="1">
      <c r="B187" s="161"/>
      <c r="Q187" s="95"/>
      <c r="R187" s="95"/>
      <c r="S187" s="95"/>
      <c r="T187" s="95"/>
      <c r="U187" s="95"/>
      <c r="V187" s="95"/>
      <c r="W187" s="95"/>
      <c r="X187" s="95"/>
      <c r="Y187" s="154" t="s">
        <v>698</v>
      </c>
      <c r="Z187" s="178">
        <f t="shared" si="0"/>
        <v>1053.01</v>
      </c>
      <c r="AA187" s="179">
        <f t="shared" si="1"/>
        <v>0</v>
      </c>
      <c r="AB187" s="178">
        <f t="shared" si="2"/>
        <v>2081.17</v>
      </c>
      <c r="AC187" s="180">
        <f t="shared" si="3"/>
        <v>0</v>
      </c>
      <c r="AD187" s="178">
        <f t="shared" si="4"/>
        <v>1563.98</v>
      </c>
      <c r="AE187" s="180">
        <f t="shared" si="5"/>
        <v>0</v>
      </c>
      <c r="AF187" s="178">
        <f t="shared" si="6"/>
        <v>369.34</v>
      </c>
      <c r="AG187" s="178">
        <f t="shared" si="7"/>
        <v>864.39</v>
      </c>
      <c r="AH187" s="181">
        <f t="shared" si="8"/>
        <v>1196.6199999999999</v>
      </c>
      <c r="AI187" s="181">
        <f t="shared" si="9"/>
        <v>1117.1300000000001</v>
      </c>
      <c r="AJ187" s="178">
        <f t="shared" si="10"/>
        <v>1132.18</v>
      </c>
      <c r="AK187" s="178">
        <f t="shared" si="11"/>
        <v>1390.6</v>
      </c>
      <c r="AL187" s="181">
        <f t="shared" si="12"/>
        <v>13.84</v>
      </c>
      <c r="AM187" s="179">
        <f t="shared" si="13"/>
        <v>377.24</v>
      </c>
      <c r="AN187" s="179">
        <f t="shared" si="14"/>
        <v>243.71</v>
      </c>
      <c r="AO187" s="95">
        <f t="shared" si="15"/>
        <v>0</v>
      </c>
      <c r="AP187" s="95">
        <f t="shared" si="16"/>
        <v>0</v>
      </c>
    </row>
    <row r="188" spans="2:42" ht="16.5" thickBot="1">
      <c r="B188" s="161"/>
      <c r="Q188" s="95"/>
      <c r="R188" s="95"/>
      <c r="S188" s="95"/>
      <c r="T188" s="95"/>
      <c r="U188" s="95"/>
      <c r="V188" s="95"/>
      <c r="W188" s="95"/>
      <c r="X188" s="95"/>
      <c r="Y188" s="154" t="s">
        <v>699</v>
      </c>
      <c r="Z188" s="178">
        <f t="shared" si="0"/>
        <v>1053.01</v>
      </c>
      <c r="AA188" s="179">
        <f t="shared" si="1"/>
        <v>0</v>
      </c>
      <c r="AB188" s="178">
        <f t="shared" si="2"/>
        <v>2081.17</v>
      </c>
      <c r="AC188" s="180">
        <f t="shared" si="3"/>
        <v>0</v>
      </c>
      <c r="AD188" s="178">
        <f t="shared" si="4"/>
        <v>1563.98</v>
      </c>
      <c r="AE188" s="180">
        <f t="shared" si="5"/>
        <v>0</v>
      </c>
      <c r="AF188" s="178">
        <f t="shared" si="6"/>
        <v>369.34</v>
      </c>
      <c r="AG188" s="178">
        <f t="shared" si="7"/>
        <v>864.39</v>
      </c>
      <c r="AH188" s="181">
        <f t="shared" si="8"/>
        <v>1196.6199999999999</v>
      </c>
      <c r="AI188" s="181">
        <f t="shared" si="9"/>
        <v>1117.1300000000001</v>
      </c>
      <c r="AJ188" s="178">
        <f t="shared" si="10"/>
        <v>1132.18</v>
      </c>
      <c r="AK188" s="178">
        <f t="shared" si="11"/>
        <v>1390.6</v>
      </c>
      <c r="AL188" s="181">
        <f t="shared" si="12"/>
        <v>13.84</v>
      </c>
      <c r="AM188" s="179">
        <f t="shared" si="13"/>
        <v>377.24</v>
      </c>
      <c r="AN188" s="179">
        <f t="shared" si="14"/>
        <v>243.71</v>
      </c>
      <c r="AO188" s="95">
        <f t="shared" si="15"/>
        <v>0</v>
      </c>
      <c r="AP188" s="95">
        <f t="shared" si="16"/>
        <v>0</v>
      </c>
    </row>
    <row r="189" spans="2:42" ht="16.5" thickBot="1">
      <c r="B189" s="161"/>
      <c r="Q189" s="95"/>
      <c r="R189" s="95"/>
      <c r="S189" s="95"/>
      <c r="T189" s="95"/>
      <c r="U189" s="95"/>
      <c r="V189" s="95"/>
      <c r="W189" s="95"/>
      <c r="X189" s="95"/>
      <c r="Y189" s="154" t="s">
        <v>700</v>
      </c>
      <c r="Z189" s="178">
        <f t="shared" si="0"/>
        <v>1053.01</v>
      </c>
      <c r="AA189" s="179">
        <f t="shared" si="1"/>
        <v>0</v>
      </c>
      <c r="AB189" s="178">
        <f t="shared" si="2"/>
        <v>2081.17</v>
      </c>
      <c r="AC189" s="180">
        <f t="shared" si="3"/>
        <v>0</v>
      </c>
      <c r="AD189" s="178">
        <f t="shared" si="4"/>
        <v>1563.98</v>
      </c>
      <c r="AE189" s="180">
        <f t="shared" si="5"/>
        <v>0</v>
      </c>
      <c r="AF189" s="178">
        <f t="shared" si="6"/>
        <v>369.34</v>
      </c>
      <c r="AG189" s="178">
        <f t="shared" si="7"/>
        <v>864.39</v>
      </c>
      <c r="AH189" s="181">
        <f t="shared" si="8"/>
        <v>1196.6199999999999</v>
      </c>
      <c r="AI189" s="181">
        <f t="shared" si="9"/>
        <v>1117.1300000000001</v>
      </c>
      <c r="AJ189" s="178">
        <f t="shared" si="10"/>
        <v>1132.18</v>
      </c>
      <c r="AK189" s="178">
        <f t="shared" si="11"/>
        <v>1390.6</v>
      </c>
      <c r="AL189" s="181">
        <f t="shared" si="12"/>
        <v>13.84</v>
      </c>
      <c r="AM189" s="179">
        <f t="shared" si="13"/>
        <v>377.24</v>
      </c>
      <c r="AN189" s="179">
        <f t="shared" si="14"/>
        <v>243.71</v>
      </c>
      <c r="AO189" s="95">
        <f t="shared" si="15"/>
        <v>0</v>
      </c>
      <c r="AP189" s="95">
        <f t="shared" si="16"/>
        <v>0</v>
      </c>
    </row>
    <row r="190" spans="2:42" ht="16.5" thickBot="1">
      <c r="B190" s="161"/>
      <c r="Q190" s="95"/>
      <c r="R190" s="95"/>
      <c r="S190" s="95"/>
      <c r="T190" s="95"/>
      <c r="U190" s="95"/>
      <c r="V190" s="95"/>
      <c r="W190" s="95"/>
      <c r="X190" s="95"/>
      <c r="Y190" s="154" t="s">
        <v>701</v>
      </c>
      <c r="Z190" s="178">
        <f t="shared" si="0"/>
        <v>1053.01</v>
      </c>
      <c r="AA190" s="179">
        <f t="shared" si="1"/>
        <v>0</v>
      </c>
      <c r="AB190" s="178">
        <f t="shared" si="2"/>
        <v>2081.17</v>
      </c>
      <c r="AC190" s="180">
        <f t="shared" si="3"/>
        <v>0</v>
      </c>
      <c r="AD190" s="178">
        <f t="shared" si="4"/>
        <v>1563.98</v>
      </c>
      <c r="AE190" s="180">
        <f t="shared" si="5"/>
        <v>0</v>
      </c>
      <c r="AF190" s="178">
        <f t="shared" si="6"/>
        <v>369.34</v>
      </c>
      <c r="AG190" s="178">
        <f t="shared" si="7"/>
        <v>864.39</v>
      </c>
      <c r="AH190" s="181">
        <f t="shared" si="8"/>
        <v>1196.6199999999999</v>
      </c>
      <c r="AI190" s="181">
        <f t="shared" si="9"/>
        <v>1117.1300000000001</v>
      </c>
      <c r="AJ190" s="178">
        <f t="shared" si="10"/>
        <v>1132.18</v>
      </c>
      <c r="AK190" s="178">
        <f t="shared" si="11"/>
        <v>1390.6</v>
      </c>
      <c r="AL190" s="181">
        <f t="shared" si="12"/>
        <v>13.84</v>
      </c>
      <c r="AM190" s="179">
        <f t="shared" si="13"/>
        <v>377.24</v>
      </c>
      <c r="AN190" s="179">
        <f t="shared" si="14"/>
        <v>243.71</v>
      </c>
      <c r="AO190" s="95">
        <f t="shared" si="15"/>
        <v>0</v>
      </c>
      <c r="AP190" s="95">
        <f t="shared" si="16"/>
        <v>0</v>
      </c>
    </row>
    <row r="191" spans="2:42" ht="16.5" thickBot="1">
      <c r="B191" s="161"/>
      <c r="Q191" s="95"/>
      <c r="R191" s="95"/>
      <c r="S191" s="95"/>
      <c r="T191" s="95"/>
      <c r="U191" s="95"/>
      <c r="V191" s="95"/>
      <c r="W191" s="95"/>
      <c r="X191" s="95"/>
      <c r="Y191" s="154" t="s">
        <v>702</v>
      </c>
      <c r="Z191" s="178">
        <f t="shared" si="0"/>
        <v>1053.01</v>
      </c>
      <c r="AA191" s="179">
        <f t="shared" si="1"/>
        <v>0</v>
      </c>
      <c r="AB191" s="178">
        <f t="shared" si="2"/>
        <v>2081.17</v>
      </c>
      <c r="AC191" s="180">
        <f t="shared" si="3"/>
        <v>0</v>
      </c>
      <c r="AD191" s="178">
        <f t="shared" si="4"/>
        <v>1563.98</v>
      </c>
      <c r="AE191" s="180">
        <f t="shared" si="5"/>
        <v>0</v>
      </c>
      <c r="AF191" s="178">
        <f t="shared" si="6"/>
        <v>369.34</v>
      </c>
      <c r="AG191" s="178">
        <f t="shared" si="7"/>
        <v>864.39</v>
      </c>
      <c r="AH191" s="181">
        <f t="shared" si="8"/>
        <v>1196.6199999999999</v>
      </c>
      <c r="AI191" s="181">
        <f t="shared" si="9"/>
        <v>1117.1300000000001</v>
      </c>
      <c r="AJ191" s="178">
        <f t="shared" si="10"/>
        <v>1132.18</v>
      </c>
      <c r="AK191" s="178">
        <f t="shared" si="11"/>
        <v>1390.6</v>
      </c>
      <c r="AL191" s="181">
        <f t="shared" si="12"/>
        <v>13.84</v>
      </c>
      <c r="AM191" s="179">
        <f t="shared" si="13"/>
        <v>377.24</v>
      </c>
      <c r="AN191" s="179">
        <f t="shared" si="14"/>
        <v>243.71</v>
      </c>
      <c r="AO191" s="95">
        <f t="shared" si="15"/>
        <v>0</v>
      </c>
      <c r="AP191" s="95">
        <f t="shared" si="16"/>
        <v>0</v>
      </c>
    </row>
    <row r="192" spans="2:42" ht="16.5" thickBot="1">
      <c r="B192" s="161"/>
      <c r="Q192" s="95"/>
      <c r="R192" s="95"/>
      <c r="S192" s="95"/>
      <c r="T192" s="95"/>
      <c r="U192" s="95"/>
      <c r="V192" s="95"/>
      <c r="W192" s="95"/>
      <c r="X192" s="95"/>
      <c r="Y192" s="154" t="s">
        <v>703</v>
      </c>
      <c r="Z192" s="178">
        <f t="shared" si="0"/>
        <v>1053.01</v>
      </c>
      <c r="AA192" s="179">
        <f t="shared" si="1"/>
        <v>0</v>
      </c>
      <c r="AB192" s="178">
        <f t="shared" si="2"/>
        <v>2081.17</v>
      </c>
      <c r="AC192" s="180">
        <f t="shared" si="3"/>
        <v>0</v>
      </c>
      <c r="AD192" s="178">
        <f t="shared" si="4"/>
        <v>1563.98</v>
      </c>
      <c r="AE192" s="180">
        <f t="shared" si="5"/>
        <v>0</v>
      </c>
      <c r="AF192" s="178">
        <f t="shared" si="6"/>
        <v>369.34</v>
      </c>
      <c r="AG192" s="178">
        <f t="shared" si="7"/>
        <v>864.39</v>
      </c>
      <c r="AH192" s="181">
        <f t="shared" si="8"/>
        <v>1196.6199999999999</v>
      </c>
      <c r="AI192" s="181">
        <f t="shared" si="9"/>
        <v>1117.1300000000001</v>
      </c>
      <c r="AJ192" s="178">
        <f t="shared" si="10"/>
        <v>1132.18</v>
      </c>
      <c r="AK192" s="178">
        <f t="shared" si="11"/>
        <v>1390.6</v>
      </c>
      <c r="AL192" s="181">
        <f t="shared" si="12"/>
        <v>13.84</v>
      </c>
      <c r="AM192" s="179">
        <f t="shared" si="13"/>
        <v>377.24</v>
      </c>
      <c r="AN192" s="179">
        <f t="shared" si="14"/>
        <v>243.71</v>
      </c>
      <c r="AO192" s="95">
        <f t="shared" si="15"/>
        <v>0</v>
      </c>
      <c r="AP192" s="95">
        <f t="shared" si="16"/>
        <v>0</v>
      </c>
    </row>
    <row r="193" spans="2:42" ht="16.5" thickBot="1">
      <c r="B193" s="161"/>
      <c r="Q193" s="95"/>
      <c r="R193" s="95"/>
      <c r="S193" s="95"/>
      <c r="T193" s="95"/>
      <c r="U193" s="95"/>
      <c r="V193" s="95"/>
      <c r="W193" s="95"/>
      <c r="X193" s="95"/>
      <c r="Y193" s="154" t="s">
        <v>8</v>
      </c>
      <c r="Z193" s="178">
        <f t="shared" si="0"/>
        <v>1053.01</v>
      </c>
      <c r="AA193" s="179">
        <f t="shared" si="1"/>
        <v>0</v>
      </c>
      <c r="AB193" s="178">
        <f t="shared" si="2"/>
        <v>2081.17</v>
      </c>
      <c r="AC193" s="180">
        <f t="shared" si="3"/>
        <v>0</v>
      </c>
      <c r="AD193" s="178">
        <f t="shared" si="4"/>
        <v>1563.98</v>
      </c>
      <c r="AE193" s="180">
        <f t="shared" si="5"/>
        <v>0</v>
      </c>
      <c r="AF193" s="178">
        <f t="shared" si="6"/>
        <v>369.34</v>
      </c>
      <c r="AG193" s="178">
        <f t="shared" si="7"/>
        <v>864.39</v>
      </c>
      <c r="AH193" s="181">
        <f t="shared" si="8"/>
        <v>1196.6199999999999</v>
      </c>
      <c r="AI193" s="181">
        <f t="shared" si="9"/>
        <v>1117.1300000000001</v>
      </c>
      <c r="AJ193" s="178">
        <f t="shared" si="10"/>
        <v>1132.18</v>
      </c>
      <c r="AK193" s="178">
        <f t="shared" si="11"/>
        <v>1390.6</v>
      </c>
      <c r="AL193" s="181">
        <f t="shared" si="12"/>
        <v>13.84</v>
      </c>
      <c r="AM193" s="179">
        <f t="shared" si="13"/>
        <v>377.24</v>
      </c>
      <c r="AN193" s="179">
        <f t="shared" si="14"/>
        <v>243.71</v>
      </c>
      <c r="AO193" s="95">
        <f t="shared" si="15"/>
        <v>0</v>
      </c>
      <c r="AP193" s="95">
        <f t="shared" si="16"/>
        <v>0</v>
      </c>
    </row>
    <row r="194" spans="2:42" ht="16.5" thickBot="1">
      <c r="B194" s="161"/>
      <c r="Q194" s="95"/>
      <c r="R194" s="95"/>
      <c r="S194" s="95"/>
      <c r="T194" s="95"/>
      <c r="U194" s="95"/>
      <c r="V194" s="95"/>
      <c r="W194" s="95"/>
      <c r="X194" s="95"/>
      <c r="Y194" s="154" t="s">
        <v>704</v>
      </c>
      <c r="Z194" s="178">
        <f t="shared" si="0"/>
        <v>1053.01</v>
      </c>
      <c r="AA194" s="179">
        <f t="shared" si="1"/>
        <v>0</v>
      </c>
      <c r="AB194" s="178">
        <f t="shared" si="2"/>
        <v>2081.17</v>
      </c>
      <c r="AC194" s="180">
        <f t="shared" si="3"/>
        <v>0</v>
      </c>
      <c r="AD194" s="178">
        <f t="shared" si="4"/>
        <v>1563.98</v>
      </c>
      <c r="AE194" s="180">
        <f t="shared" si="5"/>
        <v>0</v>
      </c>
      <c r="AF194" s="178">
        <f t="shared" si="6"/>
        <v>369.34</v>
      </c>
      <c r="AG194" s="178">
        <f t="shared" si="7"/>
        <v>864.39</v>
      </c>
      <c r="AH194" s="181">
        <f t="shared" si="8"/>
        <v>1196.6199999999999</v>
      </c>
      <c r="AI194" s="181">
        <f t="shared" si="9"/>
        <v>1117.1300000000001</v>
      </c>
      <c r="AJ194" s="178">
        <f t="shared" si="10"/>
        <v>1132.18</v>
      </c>
      <c r="AK194" s="178">
        <f t="shared" si="11"/>
        <v>1390.6</v>
      </c>
      <c r="AL194" s="181">
        <f t="shared" si="12"/>
        <v>13.84</v>
      </c>
      <c r="AM194" s="179">
        <f t="shared" si="13"/>
        <v>377.24</v>
      </c>
      <c r="AN194" s="179">
        <f t="shared" si="14"/>
        <v>243.71</v>
      </c>
      <c r="AO194" s="95">
        <f t="shared" si="15"/>
        <v>0</v>
      </c>
      <c r="AP194" s="95">
        <f t="shared" si="16"/>
        <v>0</v>
      </c>
    </row>
    <row r="195" spans="2:42" ht="16.5" thickBot="1">
      <c r="B195" s="161"/>
      <c r="Q195" s="95"/>
      <c r="R195" s="95"/>
      <c r="S195" s="95"/>
      <c r="T195" s="95"/>
      <c r="U195" s="95"/>
      <c r="V195" s="95"/>
      <c r="W195" s="95"/>
      <c r="X195" s="95"/>
      <c r="Y195" s="154" t="s">
        <v>705</v>
      </c>
      <c r="Z195" s="178">
        <f t="shared" si="0"/>
        <v>1053.01</v>
      </c>
      <c r="AA195" s="179">
        <f t="shared" si="1"/>
        <v>0</v>
      </c>
      <c r="AB195" s="178">
        <f t="shared" si="2"/>
        <v>2081.17</v>
      </c>
      <c r="AC195" s="180">
        <f t="shared" si="3"/>
        <v>0</v>
      </c>
      <c r="AD195" s="178">
        <f t="shared" si="4"/>
        <v>1563.98</v>
      </c>
      <c r="AE195" s="180">
        <f t="shared" si="5"/>
        <v>0</v>
      </c>
      <c r="AF195" s="178">
        <f t="shared" si="6"/>
        <v>369.34</v>
      </c>
      <c r="AG195" s="178">
        <f t="shared" si="7"/>
        <v>864.39</v>
      </c>
      <c r="AH195" s="181">
        <f t="shared" si="8"/>
        <v>1196.6199999999999</v>
      </c>
      <c r="AI195" s="181">
        <f t="shared" si="9"/>
        <v>1117.1300000000001</v>
      </c>
      <c r="AJ195" s="178">
        <f t="shared" si="10"/>
        <v>1132.18</v>
      </c>
      <c r="AK195" s="178">
        <f t="shared" si="11"/>
        <v>1390.6</v>
      </c>
      <c r="AL195" s="181">
        <f t="shared" si="12"/>
        <v>13.84</v>
      </c>
      <c r="AM195" s="179">
        <f t="shared" si="13"/>
        <v>377.24</v>
      </c>
      <c r="AN195" s="179">
        <f t="shared" si="14"/>
        <v>243.71</v>
      </c>
      <c r="AO195" s="95">
        <f t="shared" si="15"/>
        <v>0</v>
      </c>
      <c r="AP195" s="95">
        <f t="shared" si="16"/>
        <v>0</v>
      </c>
    </row>
    <row r="196" spans="2:42" ht="16.5" thickBot="1">
      <c r="B196" s="161"/>
      <c r="Q196" s="95"/>
      <c r="R196" s="95"/>
      <c r="S196" s="95"/>
      <c r="T196" s="95"/>
      <c r="U196" s="95"/>
      <c r="V196" s="95"/>
      <c r="W196" s="95"/>
      <c r="X196" s="95"/>
      <c r="Y196" s="154" t="s">
        <v>6</v>
      </c>
      <c r="Z196" s="178">
        <f t="shared" si="0"/>
        <v>1053.01</v>
      </c>
      <c r="AA196" s="179">
        <f t="shared" si="1"/>
        <v>0</v>
      </c>
      <c r="AB196" s="178">
        <f t="shared" si="2"/>
        <v>2081.17</v>
      </c>
      <c r="AC196" s="180">
        <f t="shared" si="3"/>
        <v>0</v>
      </c>
      <c r="AD196" s="178">
        <f t="shared" si="4"/>
        <v>1563.98</v>
      </c>
      <c r="AE196" s="180">
        <f t="shared" si="5"/>
        <v>0</v>
      </c>
      <c r="AF196" s="178">
        <f t="shared" si="6"/>
        <v>369.34</v>
      </c>
      <c r="AG196" s="178">
        <f t="shared" si="7"/>
        <v>864.39</v>
      </c>
      <c r="AH196" s="181">
        <f t="shared" si="8"/>
        <v>1196.6199999999999</v>
      </c>
      <c r="AI196" s="181">
        <f t="shared" si="9"/>
        <v>1117.1300000000001</v>
      </c>
      <c r="AJ196" s="178">
        <f t="shared" si="10"/>
        <v>1132.18</v>
      </c>
      <c r="AK196" s="178">
        <f t="shared" si="11"/>
        <v>1390.6</v>
      </c>
      <c r="AL196" s="181">
        <f t="shared" si="12"/>
        <v>13.84</v>
      </c>
      <c r="AM196" s="179">
        <f t="shared" si="13"/>
        <v>377.24</v>
      </c>
      <c r="AN196" s="179">
        <f t="shared" si="14"/>
        <v>243.71</v>
      </c>
      <c r="AO196" s="95">
        <f t="shared" si="15"/>
        <v>0</v>
      </c>
      <c r="AP196" s="95">
        <f t="shared" si="16"/>
        <v>0</v>
      </c>
    </row>
    <row r="197" spans="2:42" ht="16.5" thickBot="1">
      <c r="B197" s="161"/>
      <c r="Q197" s="95"/>
      <c r="R197" s="95"/>
      <c r="S197" s="95"/>
      <c r="T197" s="95"/>
      <c r="U197" s="95"/>
      <c r="V197" s="95"/>
      <c r="W197" s="95"/>
      <c r="X197" s="95"/>
      <c r="Y197" s="154" t="s">
        <v>706</v>
      </c>
      <c r="Z197" s="178">
        <f t="shared" si="0"/>
        <v>1053.01</v>
      </c>
      <c r="AA197" s="179">
        <f t="shared" si="1"/>
        <v>0</v>
      </c>
      <c r="AB197" s="178">
        <f t="shared" si="2"/>
        <v>2081.17</v>
      </c>
      <c r="AC197" s="180">
        <f t="shared" si="3"/>
        <v>0</v>
      </c>
      <c r="AD197" s="178">
        <f t="shared" si="4"/>
        <v>1563.98</v>
      </c>
      <c r="AE197" s="180">
        <f t="shared" si="5"/>
        <v>0</v>
      </c>
      <c r="AF197" s="178">
        <f t="shared" si="6"/>
        <v>369.34</v>
      </c>
      <c r="AG197" s="178">
        <f t="shared" si="7"/>
        <v>864.39</v>
      </c>
      <c r="AH197" s="181">
        <f t="shared" si="8"/>
        <v>1196.6199999999999</v>
      </c>
      <c r="AI197" s="181">
        <f t="shared" si="9"/>
        <v>1117.1300000000001</v>
      </c>
      <c r="AJ197" s="178">
        <f t="shared" si="10"/>
        <v>1132.18</v>
      </c>
      <c r="AK197" s="178">
        <f t="shared" si="11"/>
        <v>1390.6</v>
      </c>
      <c r="AL197" s="181">
        <f t="shared" si="12"/>
        <v>13.84</v>
      </c>
      <c r="AM197" s="179">
        <f t="shared" si="13"/>
        <v>377.24</v>
      </c>
      <c r="AN197" s="179">
        <f t="shared" si="14"/>
        <v>243.71</v>
      </c>
      <c r="AO197" s="95">
        <f t="shared" si="15"/>
        <v>0</v>
      </c>
      <c r="AP197" s="95">
        <f t="shared" si="16"/>
        <v>0</v>
      </c>
    </row>
    <row r="198" spans="2:42" ht="16.5" thickBot="1">
      <c r="B198" s="161"/>
      <c r="Q198" s="95"/>
      <c r="R198" s="95"/>
      <c r="S198" s="95"/>
      <c r="T198" s="95"/>
      <c r="U198" s="95"/>
      <c r="V198" s="95"/>
      <c r="W198" s="95"/>
      <c r="X198" s="95"/>
      <c r="Y198" s="154" t="s">
        <v>707</v>
      </c>
      <c r="Z198" s="178">
        <f t="shared" si="0"/>
        <v>1053.01</v>
      </c>
      <c r="AA198" s="179">
        <f t="shared" si="1"/>
        <v>0</v>
      </c>
      <c r="AB198" s="178">
        <f t="shared" si="2"/>
        <v>2081.17</v>
      </c>
      <c r="AC198" s="180">
        <f t="shared" si="3"/>
        <v>0</v>
      </c>
      <c r="AD198" s="178">
        <f t="shared" si="4"/>
        <v>1563.98</v>
      </c>
      <c r="AE198" s="180">
        <f t="shared" si="5"/>
        <v>0</v>
      </c>
      <c r="AF198" s="178">
        <f t="shared" si="6"/>
        <v>369.34</v>
      </c>
      <c r="AG198" s="178">
        <f t="shared" si="7"/>
        <v>864.39</v>
      </c>
      <c r="AH198" s="181">
        <f t="shared" si="8"/>
        <v>1196.6199999999999</v>
      </c>
      <c r="AI198" s="181">
        <f t="shared" si="9"/>
        <v>1117.1300000000001</v>
      </c>
      <c r="AJ198" s="178">
        <f t="shared" si="10"/>
        <v>1132.18</v>
      </c>
      <c r="AK198" s="178">
        <f t="shared" si="11"/>
        <v>1390.6</v>
      </c>
      <c r="AL198" s="181">
        <f t="shared" si="12"/>
        <v>13.84</v>
      </c>
      <c r="AM198" s="179">
        <f t="shared" si="13"/>
        <v>377.24</v>
      </c>
      <c r="AN198" s="179">
        <f t="shared" si="14"/>
        <v>243.71</v>
      </c>
      <c r="AO198" s="95">
        <f t="shared" si="15"/>
        <v>0</v>
      </c>
      <c r="AP198" s="95">
        <f t="shared" si="16"/>
        <v>0</v>
      </c>
    </row>
    <row r="199" spans="2:42" ht="16.5" thickBot="1">
      <c r="B199" s="161"/>
      <c r="Q199" s="95"/>
      <c r="R199" s="95"/>
      <c r="S199" s="95"/>
      <c r="T199" s="95"/>
      <c r="U199" s="95"/>
      <c r="V199" s="95"/>
      <c r="W199" s="95"/>
      <c r="X199" s="95"/>
      <c r="Y199" s="154" t="s">
        <v>5</v>
      </c>
      <c r="Z199" s="178">
        <f t="shared" si="0"/>
        <v>1053.01</v>
      </c>
      <c r="AA199" s="179">
        <f t="shared" si="1"/>
        <v>0</v>
      </c>
      <c r="AB199" s="178">
        <f t="shared" si="2"/>
        <v>2081.17</v>
      </c>
      <c r="AC199" s="180">
        <f t="shared" si="3"/>
        <v>0</v>
      </c>
      <c r="AD199" s="178">
        <f t="shared" si="4"/>
        <v>1563.98</v>
      </c>
      <c r="AE199" s="180">
        <f t="shared" si="5"/>
        <v>0</v>
      </c>
      <c r="AF199" s="178">
        <f t="shared" si="6"/>
        <v>369.34</v>
      </c>
      <c r="AG199" s="178">
        <f t="shared" si="7"/>
        <v>864.39</v>
      </c>
      <c r="AH199" s="181">
        <f t="shared" si="8"/>
        <v>1196.6199999999999</v>
      </c>
      <c r="AI199" s="181">
        <f t="shared" si="9"/>
        <v>1117.1300000000001</v>
      </c>
      <c r="AJ199" s="178">
        <f t="shared" si="10"/>
        <v>1132.18</v>
      </c>
      <c r="AK199" s="178">
        <f t="shared" si="11"/>
        <v>1390.6</v>
      </c>
      <c r="AL199" s="181">
        <f t="shared" si="12"/>
        <v>13.84</v>
      </c>
      <c r="AM199" s="179">
        <f t="shared" si="13"/>
        <v>377.24</v>
      </c>
      <c r="AN199" s="179">
        <f t="shared" si="14"/>
        <v>243.71</v>
      </c>
      <c r="AO199" s="95">
        <f t="shared" si="15"/>
        <v>0</v>
      </c>
      <c r="AP199" s="95">
        <f t="shared" si="16"/>
        <v>0</v>
      </c>
    </row>
    <row r="200" spans="2:42" ht="16.5" thickBot="1">
      <c r="B200" s="161"/>
      <c r="Q200" s="95"/>
      <c r="R200" s="95"/>
      <c r="S200" s="95"/>
      <c r="T200" s="95"/>
      <c r="U200" s="95"/>
      <c r="V200" s="95"/>
      <c r="W200" s="95"/>
      <c r="X200" s="95"/>
      <c r="Y200" s="154" t="s">
        <v>708</v>
      </c>
      <c r="Z200" s="178">
        <f t="shared" si="0"/>
        <v>1053.01</v>
      </c>
      <c r="AA200" s="179">
        <f t="shared" si="1"/>
        <v>0</v>
      </c>
      <c r="AB200" s="178">
        <f t="shared" si="2"/>
        <v>2081.17</v>
      </c>
      <c r="AC200" s="180">
        <f t="shared" si="3"/>
        <v>0</v>
      </c>
      <c r="AD200" s="178">
        <f t="shared" si="4"/>
        <v>1563.98</v>
      </c>
      <c r="AE200" s="180">
        <f t="shared" si="5"/>
        <v>0</v>
      </c>
      <c r="AF200" s="178">
        <f t="shared" si="6"/>
        <v>369.34</v>
      </c>
      <c r="AG200" s="178">
        <f t="shared" si="7"/>
        <v>864.39</v>
      </c>
      <c r="AH200" s="181">
        <f t="shared" si="8"/>
        <v>1196.6199999999999</v>
      </c>
      <c r="AI200" s="181">
        <f t="shared" si="9"/>
        <v>1117.1300000000001</v>
      </c>
      <c r="AJ200" s="178">
        <f t="shared" si="10"/>
        <v>1132.18</v>
      </c>
      <c r="AK200" s="178">
        <f t="shared" si="11"/>
        <v>1390.6</v>
      </c>
      <c r="AL200" s="181">
        <f t="shared" si="12"/>
        <v>13.84</v>
      </c>
      <c r="AM200" s="179">
        <f t="shared" si="13"/>
        <v>377.24</v>
      </c>
      <c r="AN200" s="179">
        <f t="shared" si="14"/>
        <v>243.71</v>
      </c>
      <c r="AO200" s="95">
        <f t="shared" si="15"/>
        <v>0</v>
      </c>
      <c r="AP200" s="95">
        <f t="shared" si="16"/>
        <v>0</v>
      </c>
    </row>
    <row r="201" spans="2:42" ht="16.5" thickBot="1">
      <c r="B201" s="161"/>
      <c r="Q201" s="95"/>
      <c r="R201" s="95"/>
      <c r="S201" s="95"/>
      <c r="T201" s="95"/>
      <c r="U201" s="95"/>
      <c r="V201" s="95"/>
      <c r="W201" s="95"/>
      <c r="X201" s="95"/>
      <c r="Y201" s="154" t="s">
        <v>709</v>
      </c>
      <c r="Z201" s="178">
        <f t="shared" si="0"/>
        <v>1053.01</v>
      </c>
      <c r="AA201" s="179">
        <f t="shared" si="1"/>
        <v>0</v>
      </c>
      <c r="AB201" s="178">
        <f t="shared" si="2"/>
        <v>2081.17</v>
      </c>
      <c r="AC201" s="180">
        <f t="shared" si="3"/>
        <v>0</v>
      </c>
      <c r="AD201" s="178">
        <f t="shared" si="4"/>
        <v>1563.98</v>
      </c>
      <c r="AE201" s="180">
        <f t="shared" si="5"/>
        <v>0</v>
      </c>
      <c r="AF201" s="178">
        <f t="shared" si="6"/>
        <v>369.34</v>
      </c>
      <c r="AG201" s="178">
        <f t="shared" si="7"/>
        <v>864.39</v>
      </c>
      <c r="AH201" s="181">
        <f t="shared" si="8"/>
        <v>1196.6199999999999</v>
      </c>
      <c r="AI201" s="181">
        <f t="shared" si="9"/>
        <v>1117.1300000000001</v>
      </c>
      <c r="AJ201" s="178">
        <f t="shared" si="10"/>
        <v>1132.18</v>
      </c>
      <c r="AK201" s="178">
        <f t="shared" si="11"/>
        <v>1390.6</v>
      </c>
      <c r="AL201" s="181">
        <f t="shared" si="12"/>
        <v>13.84</v>
      </c>
      <c r="AM201" s="179">
        <f t="shared" si="13"/>
        <v>377.24</v>
      </c>
      <c r="AN201" s="179">
        <f t="shared" si="14"/>
        <v>243.71</v>
      </c>
      <c r="AO201" s="95">
        <f t="shared" si="15"/>
        <v>0</v>
      </c>
      <c r="AP201" s="95">
        <f t="shared" si="16"/>
        <v>0</v>
      </c>
    </row>
    <row r="202" spans="2:42" ht="16.5" thickBot="1">
      <c r="B202" s="161"/>
      <c r="Q202" s="95"/>
      <c r="R202" s="95"/>
      <c r="S202" s="95"/>
      <c r="T202" s="95"/>
      <c r="U202" s="95"/>
      <c r="V202" s="95"/>
      <c r="W202" s="95"/>
      <c r="X202" s="95"/>
      <c r="Y202" s="154" t="s">
        <v>710</v>
      </c>
      <c r="Z202" s="178">
        <f t="shared" si="0"/>
        <v>1053.01</v>
      </c>
      <c r="AA202" s="179">
        <f t="shared" si="1"/>
        <v>0</v>
      </c>
      <c r="AB202" s="178">
        <f t="shared" si="2"/>
        <v>2081.17</v>
      </c>
      <c r="AC202" s="180">
        <f t="shared" si="3"/>
        <v>0</v>
      </c>
      <c r="AD202" s="178">
        <f t="shared" si="4"/>
        <v>1563.98</v>
      </c>
      <c r="AE202" s="180">
        <f t="shared" si="5"/>
        <v>0</v>
      </c>
      <c r="AF202" s="178">
        <f t="shared" si="6"/>
        <v>369.34</v>
      </c>
      <c r="AG202" s="178">
        <f t="shared" si="7"/>
        <v>864.39</v>
      </c>
      <c r="AH202" s="181">
        <f t="shared" si="8"/>
        <v>1196.6199999999999</v>
      </c>
      <c r="AI202" s="181">
        <f t="shared" si="9"/>
        <v>1117.1300000000001</v>
      </c>
      <c r="AJ202" s="178">
        <f t="shared" si="10"/>
        <v>1132.18</v>
      </c>
      <c r="AK202" s="178">
        <f t="shared" si="11"/>
        <v>1390.6</v>
      </c>
      <c r="AL202" s="181">
        <f t="shared" si="12"/>
        <v>13.84</v>
      </c>
      <c r="AM202" s="179">
        <f t="shared" si="13"/>
        <v>377.24</v>
      </c>
      <c r="AN202" s="179">
        <f t="shared" si="14"/>
        <v>243.71</v>
      </c>
      <c r="AO202" s="95">
        <f t="shared" si="15"/>
        <v>0</v>
      </c>
      <c r="AP202" s="95">
        <f t="shared" si="16"/>
        <v>0</v>
      </c>
    </row>
    <row r="203" spans="2:42" ht="16.5" thickBot="1">
      <c r="B203" s="161"/>
      <c r="Q203" s="95"/>
      <c r="R203" s="95"/>
      <c r="S203" s="95"/>
      <c r="T203" s="95"/>
      <c r="U203" s="95"/>
      <c r="V203" s="95"/>
      <c r="W203" s="95"/>
      <c r="X203" s="95"/>
      <c r="Y203" s="154" t="s">
        <v>711</v>
      </c>
      <c r="Z203" s="178">
        <f t="shared" si="0"/>
        <v>1053.01</v>
      </c>
      <c r="AA203" s="179">
        <f t="shared" si="1"/>
        <v>0</v>
      </c>
      <c r="AB203" s="178">
        <f t="shared" si="2"/>
        <v>2081.17</v>
      </c>
      <c r="AC203" s="180">
        <f t="shared" si="3"/>
        <v>0</v>
      </c>
      <c r="AD203" s="178">
        <f t="shared" si="4"/>
        <v>1563.98</v>
      </c>
      <c r="AE203" s="180">
        <f t="shared" si="5"/>
        <v>0</v>
      </c>
      <c r="AF203" s="178">
        <f t="shared" si="6"/>
        <v>369.34</v>
      </c>
      <c r="AG203" s="178">
        <f t="shared" si="7"/>
        <v>864.39</v>
      </c>
      <c r="AH203" s="181">
        <f t="shared" si="8"/>
        <v>1196.6199999999999</v>
      </c>
      <c r="AI203" s="181">
        <f t="shared" si="9"/>
        <v>1117.1300000000001</v>
      </c>
      <c r="AJ203" s="178">
        <f t="shared" si="10"/>
        <v>1132.18</v>
      </c>
      <c r="AK203" s="178">
        <f t="shared" si="11"/>
        <v>1390.6</v>
      </c>
      <c r="AL203" s="181">
        <f t="shared" si="12"/>
        <v>13.84</v>
      </c>
      <c r="AM203" s="179">
        <f t="shared" si="13"/>
        <v>377.24</v>
      </c>
      <c r="AN203" s="179">
        <f t="shared" si="14"/>
        <v>243.71</v>
      </c>
      <c r="AO203" s="95">
        <f t="shared" si="15"/>
        <v>0</v>
      </c>
      <c r="AP203" s="95">
        <f t="shared" si="16"/>
        <v>0</v>
      </c>
    </row>
    <row r="204" spans="2:42" ht="16.5" thickBot="1">
      <c r="B204" s="161"/>
      <c r="Q204" s="95"/>
      <c r="R204" s="95"/>
      <c r="S204" s="95"/>
      <c r="T204" s="95"/>
      <c r="U204" s="95"/>
      <c r="V204" s="95"/>
      <c r="W204" s="95"/>
      <c r="X204" s="95"/>
      <c r="Y204" s="154" t="s">
        <v>712</v>
      </c>
      <c r="Z204" s="178">
        <f t="shared" si="0"/>
        <v>1053.01</v>
      </c>
      <c r="AA204" s="179">
        <f t="shared" si="1"/>
        <v>0</v>
      </c>
      <c r="AB204" s="178">
        <f t="shared" si="2"/>
        <v>2081.17</v>
      </c>
      <c r="AC204" s="180">
        <f t="shared" si="3"/>
        <v>0</v>
      </c>
      <c r="AD204" s="178">
        <f t="shared" si="4"/>
        <v>1563.98</v>
      </c>
      <c r="AE204" s="180">
        <f t="shared" si="5"/>
        <v>0</v>
      </c>
      <c r="AF204" s="178">
        <f t="shared" si="6"/>
        <v>369.34</v>
      </c>
      <c r="AG204" s="178">
        <f t="shared" si="7"/>
        <v>864.39</v>
      </c>
      <c r="AH204" s="181">
        <f t="shared" si="8"/>
        <v>1196.6199999999999</v>
      </c>
      <c r="AI204" s="181">
        <f t="shared" si="9"/>
        <v>1117.1300000000001</v>
      </c>
      <c r="AJ204" s="178">
        <f t="shared" si="10"/>
        <v>1132.18</v>
      </c>
      <c r="AK204" s="178">
        <f t="shared" si="11"/>
        <v>1390.6</v>
      </c>
      <c r="AL204" s="181">
        <f t="shared" si="12"/>
        <v>13.84</v>
      </c>
      <c r="AM204" s="179">
        <f t="shared" si="13"/>
        <v>377.24</v>
      </c>
      <c r="AN204" s="179">
        <f t="shared" si="14"/>
        <v>243.71</v>
      </c>
      <c r="AO204" s="95">
        <f t="shared" si="15"/>
        <v>0</v>
      </c>
      <c r="AP204" s="95">
        <f t="shared" si="16"/>
        <v>0</v>
      </c>
    </row>
    <row r="205" spans="2:42" ht="16.5" thickBot="1">
      <c r="B205" s="161"/>
      <c r="Q205" s="95"/>
      <c r="R205" s="95"/>
      <c r="S205" s="95"/>
      <c r="T205" s="95"/>
      <c r="U205" s="95"/>
      <c r="V205" s="95"/>
      <c r="W205" s="95"/>
      <c r="X205" s="95"/>
      <c r="Y205" s="154" t="s">
        <v>714</v>
      </c>
      <c r="Z205" s="178">
        <f t="shared" si="0"/>
        <v>1053.01</v>
      </c>
      <c r="AA205" s="179">
        <f t="shared" si="1"/>
        <v>0</v>
      </c>
      <c r="AB205" s="178">
        <f t="shared" si="2"/>
        <v>2081.17</v>
      </c>
      <c r="AC205" s="180">
        <f t="shared" si="3"/>
        <v>0</v>
      </c>
      <c r="AD205" s="178">
        <f t="shared" si="4"/>
        <v>1563.98</v>
      </c>
      <c r="AE205" s="180">
        <f t="shared" si="5"/>
        <v>0</v>
      </c>
      <c r="AF205" s="178">
        <f t="shared" si="6"/>
        <v>369.34</v>
      </c>
      <c r="AG205" s="178">
        <f t="shared" si="7"/>
        <v>864.39</v>
      </c>
      <c r="AH205" s="181">
        <f t="shared" si="8"/>
        <v>1196.6199999999999</v>
      </c>
      <c r="AI205" s="181">
        <f t="shared" si="9"/>
        <v>1117.1300000000001</v>
      </c>
      <c r="AJ205" s="178">
        <f t="shared" si="10"/>
        <v>1132.18</v>
      </c>
      <c r="AK205" s="178">
        <f t="shared" si="11"/>
        <v>1390.6</v>
      </c>
      <c r="AL205" s="181">
        <f t="shared" si="12"/>
        <v>13.84</v>
      </c>
      <c r="AM205" s="179">
        <f t="shared" si="13"/>
        <v>377.24</v>
      </c>
      <c r="AN205" s="179">
        <f t="shared" si="14"/>
        <v>243.71</v>
      </c>
      <c r="AO205" s="95">
        <f t="shared" si="15"/>
        <v>0</v>
      </c>
      <c r="AP205" s="95">
        <f t="shared" si="16"/>
        <v>0</v>
      </c>
    </row>
    <row r="206" spans="2:42" ht="16.5" thickBot="1">
      <c r="B206" s="161"/>
      <c r="Q206" s="95"/>
      <c r="R206" s="95"/>
      <c r="S206" s="95"/>
      <c r="T206" s="95"/>
      <c r="U206" s="95"/>
      <c r="V206" s="95"/>
      <c r="W206" s="95"/>
      <c r="X206" s="95"/>
      <c r="Y206" s="154" t="s">
        <v>715</v>
      </c>
      <c r="Z206" s="178">
        <f t="shared" si="0"/>
        <v>1053.01</v>
      </c>
      <c r="AA206" s="179">
        <f t="shared" si="1"/>
        <v>0</v>
      </c>
      <c r="AB206" s="178">
        <f t="shared" si="2"/>
        <v>2081.17</v>
      </c>
      <c r="AC206" s="180">
        <f t="shared" si="3"/>
        <v>0</v>
      </c>
      <c r="AD206" s="178">
        <f t="shared" si="4"/>
        <v>1563.98</v>
      </c>
      <c r="AE206" s="180">
        <f t="shared" si="5"/>
        <v>0</v>
      </c>
      <c r="AF206" s="178">
        <f t="shared" si="6"/>
        <v>369.34</v>
      </c>
      <c r="AG206" s="178">
        <f t="shared" si="7"/>
        <v>864.39</v>
      </c>
      <c r="AH206" s="181">
        <f t="shared" si="8"/>
        <v>1196.6199999999999</v>
      </c>
      <c r="AI206" s="181">
        <f t="shared" si="9"/>
        <v>1117.1300000000001</v>
      </c>
      <c r="AJ206" s="178">
        <f t="shared" si="10"/>
        <v>1132.18</v>
      </c>
      <c r="AK206" s="178">
        <f t="shared" si="11"/>
        <v>1390.6</v>
      </c>
      <c r="AL206" s="181">
        <f t="shared" si="12"/>
        <v>13.84</v>
      </c>
      <c r="AM206" s="179">
        <f t="shared" si="13"/>
        <v>377.24</v>
      </c>
      <c r="AN206" s="179">
        <f t="shared" si="14"/>
        <v>243.71</v>
      </c>
      <c r="AO206" s="95">
        <f t="shared" si="15"/>
        <v>0</v>
      </c>
      <c r="AP206" s="95">
        <f t="shared" si="16"/>
        <v>0</v>
      </c>
    </row>
    <row r="207" spans="2:42" ht="16.5" thickBot="1">
      <c r="B207" s="161"/>
      <c r="Q207" s="95"/>
      <c r="R207" s="95"/>
      <c r="S207" s="95"/>
      <c r="T207" s="95"/>
      <c r="U207" s="95"/>
      <c r="V207" s="95"/>
      <c r="W207" s="95"/>
      <c r="X207" s="95"/>
      <c r="Y207" s="154" t="s">
        <v>717</v>
      </c>
      <c r="Z207" s="178">
        <f t="shared" si="0"/>
        <v>1053.01</v>
      </c>
      <c r="AA207" s="179">
        <f t="shared" si="1"/>
        <v>0</v>
      </c>
      <c r="AB207" s="178">
        <f t="shared" si="2"/>
        <v>2081.17</v>
      </c>
      <c r="AC207" s="180">
        <f t="shared" si="3"/>
        <v>0</v>
      </c>
      <c r="AD207" s="178">
        <f t="shared" si="4"/>
        <v>1563.98</v>
      </c>
      <c r="AE207" s="180">
        <f t="shared" si="5"/>
        <v>0</v>
      </c>
      <c r="AF207" s="178">
        <f t="shared" si="6"/>
        <v>369.34</v>
      </c>
      <c r="AG207" s="178">
        <f t="shared" si="7"/>
        <v>864.39</v>
      </c>
      <c r="AH207" s="181">
        <f t="shared" si="8"/>
        <v>1196.6199999999999</v>
      </c>
      <c r="AI207" s="181">
        <f t="shared" si="9"/>
        <v>1117.1300000000001</v>
      </c>
      <c r="AJ207" s="178">
        <f t="shared" si="10"/>
        <v>1132.18</v>
      </c>
      <c r="AK207" s="178">
        <f t="shared" si="11"/>
        <v>1390.6</v>
      </c>
      <c r="AL207" s="181">
        <f t="shared" si="12"/>
        <v>13.84</v>
      </c>
      <c r="AM207" s="179">
        <f t="shared" si="13"/>
        <v>377.24</v>
      </c>
      <c r="AN207" s="179">
        <f t="shared" si="14"/>
        <v>243.71</v>
      </c>
      <c r="AO207" s="95">
        <f t="shared" si="15"/>
        <v>0</v>
      </c>
      <c r="AP207" s="95">
        <f t="shared" si="16"/>
        <v>0</v>
      </c>
    </row>
    <row r="208" spans="2:42" ht="16.5" thickBot="1">
      <c r="B208" s="161"/>
      <c r="Q208" s="95"/>
      <c r="R208" s="95"/>
      <c r="S208" s="95"/>
      <c r="T208" s="95"/>
      <c r="U208" s="95"/>
      <c r="V208" s="95"/>
      <c r="W208" s="95"/>
      <c r="X208" s="95"/>
      <c r="Y208" s="154" t="s">
        <v>719</v>
      </c>
      <c r="Z208" s="178">
        <f t="shared" si="0"/>
        <v>1053.01</v>
      </c>
      <c r="AA208" s="179">
        <f t="shared" si="1"/>
        <v>0</v>
      </c>
      <c r="AB208" s="178">
        <f t="shared" si="2"/>
        <v>2081.17</v>
      </c>
      <c r="AC208" s="180">
        <f t="shared" si="3"/>
        <v>0</v>
      </c>
      <c r="AD208" s="178">
        <f t="shared" si="4"/>
        <v>1563.98</v>
      </c>
      <c r="AE208" s="180">
        <f t="shared" si="5"/>
        <v>0</v>
      </c>
      <c r="AF208" s="178">
        <f t="shared" si="6"/>
        <v>369.34</v>
      </c>
      <c r="AG208" s="178">
        <f t="shared" si="7"/>
        <v>864.39</v>
      </c>
      <c r="AH208" s="181">
        <f t="shared" si="8"/>
        <v>1196.6199999999999</v>
      </c>
      <c r="AI208" s="181">
        <f t="shared" si="9"/>
        <v>1117.1300000000001</v>
      </c>
      <c r="AJ208" s="178">
        <f t="shared" si="10"/>
        <v>1132.18</v>
      </c>
      <c r="AK208" s="178">
        <f t="shared" si="11"/>
        <v>1390.6</v>
      </c>
      <c r="AL208" s="181">
        <f t="shared" si="12"/>
        <v>13.84</v>
      </c>
      <c r="AM208" s="179">
        <f t="shared" si="13"/>
        <v>377.24</v>
      </c>
      <c r="AN208" s="179">
        <f t="shared" si="14"/>
        <v>243.71</v>
      </c>
      <c r="AO208" s="95">
        <f t="shared" si="15"/>
        <v>0</v>
      </c>
      <c r="AP208" s="95">
        <f t="shared" si="16"/>
        <v>0</v>
      </c>
    </row>
    <row r="209" spans="2:42" ht="16.5" thickBot="1">
      <c r="B209" s="161"/>
      <c r="Q209" s="95"/>
      <c r="R209" s="95"/>
      <c r="S209" s="95"/>
      <c r="T209" s="95"/>
      <c r="U209" s="95"/>
      <c r="V209" s="95"/>
      <c r="W209" s="95"/>
      <c r="X209" s="95"/>
      <c r="Y209" s="154" t="s">
        <v>722</v>
      </c>
      <c r="Z209" s="178">
        <f t="shared" si="0"/>
        <v>1053.01</v>
      </c>
      <c r="AA209" s="179">
        <f t="shared" si="1"/>
        <v>0</v>
      </c>
      <c r="AB209" s="178">
        <f t="shared" si="2"/>
        <v>2081.17</v>
      </c>
      <c r="AC209" s="180">
        <f t="shared" si="3"/>
        <v>0</v>
      </c>
      <c r="AD209" s="178">
        <f t="shared" si="4"/>
        <v>1563.98</v>
      </c>
      <c r="AE209" s="180">
        <f t="shared" si="5"/>
        <v>0</v>
      </c>
      <c r="AF209" s="178">
        <f t="shared" si="6"/>
        <v>369.34</v>
      </c>
      <c r="AG209" s="178">
        <f t="shared" si="7"/>
        <v>864.39</v>
      </c>
      <c r="AH209" s="181">
        <f t="shared" si="8"/>
        <v>1196.6199999999999</v>
      </c>
      <c r="AI209" s="181">
        <f t="shared" si="9"/>
        <v>1117.1300000000001</v>
      </c>
      <c r="AJ209" s="178">
        <f t="shared" si="10"/>
        <v>1132.18</v>
      </c>
      <c r="AK209" s="178">
        <f t="shared" si="11"/>
        <v>1390.6</v>
      </c>
      <c r="AL209" s="181">
        <f t="shared" si="12"/>
        <v>13.84</v>
      </c>
      <c r="AM209" s="179">
        <f t="shared" si="13"/>
        <v>377.24</v>
      </c>
      <c r="AN209" s="179">
        <f t="shared" si="14"/>
        <v>243.71</v>
      </c>
      <c r="AO209" s="95">
        <f t="shared" si="15"/>
        <v>0</v>
      </c>
      <c r="AP209" s="95">
        <f t="shared" si="16"/>
        <v>0</v>
      </c>
    </row>
    <row r="210" spans="2:42" ht="16.5" thickBot="1">
      <c r="B210" s="161"/>
      <c r="Q210" s="95"/>
      <c r="R210" s="95"/>
      <c r="S210" s="95"/>
      <c r="T210" s="95"/>
      <c r="U210" s="95"/>
      <c r="V210" s="95"/>
      <c r="W210" s="95"/>
      <c r="X210" s="95"/>
      <c r="Y210" s="154" t="s">
        <v>723</v>
      </c>
      <c r="Z210" s="178">
        <f t="shared" si="0"/>
        <v>1053.01</v>
      </c>
      <c r="AA210" s="179">
        <f t="shared" si="1"/>
        <v>0</v>
      </c>
      <c r="AB210" s="178">
        <f t="shared" si="2"/>
        <v>2081.17</v>
      </c>
      <c r="AC210" s="180">
        <f t="shared" si="3"/>
        <v>0</v>
      </c>
      <c r="AD210" s="178">
        <f t="shared" si="4"/>
        <v>1563.98</v>
      </c>
      <c r="AE210" s="180">
        <f t="shared" si="5"/>
        <v>0</v>
      </c>
      <c r="AF210" s="178">
        <f t="shared" si="6"/>
        <v>369.34</v>
      </c>
      <c r="AG210" s="178">
        <f t="shared" si="7"/>
        <v>864.39</v>
      </c>
      <c r="AH210" s="181">
        <f t="shared" si="8"/>
        <v>1196.6199999999999</v>
      </c>
      <c r="AI210" s="181">
        <f t="shared" si="9"/>
        <v>1117.1300000000001</v>
      </c>
      <c r="AJ210" s="178">
        <f t="shared" si="10"/>
        <v>1132.18</v>
      </c>
      <c r="AK210" s="178">
        <f t="shared" si="11"/>
        <v>1390.6</v>
      </c>
      <c r="AL210" s="181">
        <f t="shared" si="12"/>
        <v>13.84</v>
      </c>
      <c r="AM210" s="179">
        <f t="shared" si="13"/>
        <v>377.24</v>
      </c>
      <c r="AN210" s="179">
        <f t="shared" si="14"/>
        <v>243.71</v>
      </c>
      <c r="AO210" s="95">
        <f t="shared" si="15"/>
        <v>0</v>
      </c>
      <c r="AP210" s="95">
        <f t="shared" si="16"/>
        <v>0</v>
      </c>
    </row>
    <row r="211" spans="2:42" ht="16.5" thickBot="1">
      <c r="B211" s="161"/>
      <c r="Q211" s="95"/>
      <c r="R211" s="95"/>
      <c r="S211" s="95"/>
      <c r="T211" s="95"/>
      <c r="U211" s="95"/>
      <c r="V211" s="95"/>
      <c r="W211" s="95"/>
      <c r="X211" s="95"/>
      <c r="Y211" s="154" t="s">
        <v>724</v>
      </c>
      <c r="Z211" s="178">
        <f t="shared" ref="Z211:Z274" si="17">$Z$145</f>
        <v>1053.01</v>
      </c>
      <c r="AA211" s="179">
        <f t="shared" ref="AA211:AA274" si="18">$AA$145</f>
        <v>0</v>
      </c>
      <c r="AB211" s="178">
        <f t="shared" ref="AB211:AB274" si="19">$AB$145</f>
        <v>2081.17</v>
      </c>
      <c r="AC211" s="180">
        <f t="shared" ref="AC211:AC274" si="20">AC210</f>
        <v>0</v>
      </c>
      <c r="AD211" s="178">
        <f t="shared" ref="AD211:AD274" si="21">$AD$145</f>
        <v>1563.98</v>
      </c>
      <c r="AE211" s="180">
        <f t="shared" ref="AE211:AE274" si="22">$AE$145</f>
        <v>0</v>
      </c>
      <c r="AF211" s="178">
        <f t="shared" ref="AF211:AF274" si="23">$AF$145</f>
        <v>369.34</v>
      </c>
      <c r="AG211" s="178">
        <f t="shared" ref="AG211:AG274" si="24">$AG$145</f>
        <v>864.39</v>
      </c>
      <c r="AH211" s="181">
        <f t="shared" ref="AH211:AH274" si="25">$AH$145</f>
        <v>1196.6199999999999</v>
      </c>
      <c r="AI211" s="181">
        <f t="shared" ref="AI211:AI274" si="26">$AI$145</f>
        <v>1117.1300000000001</v>
      </c>
      <c r="AJ211" s="178">
        <f t="shared" ref="AJ211:AJ274" si="27">$AJ$145</f>
        <v>1132.18</v>
      </c>
      <c r="AK211" s="178">
        <f t="shared" ref="AK211:AK274" si="28">$AK$145</f>
        <v>1390.6</v>
      </c>
      <c r="AL211" s="181">
        <f t="shared" ref="AL211:AL274" si="29">$AL$145</f>
        <v>13.84</v>
      </c>
      <c r="AM211" s="179">
        <f t="shared" ref="AM211:AM274" si="30">$AM$145</f>
        <v>377.24</v>
      </c>
      <c r="AN211" s="179">
        <f t="shared" ref="AN211:AN274" si="31">$AN$145</f>
        <v>243.71</v>
      </c>
      <c r="AO211" s="95">
        <f t="shared" ref="AO211:AO274" si="32">$AO$145</f>
        <v>0</v>
      </c>
      <c r="AP211" s="95">
        <f t="shared" ref="AP211:AP274" si="33">$AP$145</f>
        <v>0</v>
      </c>
    </row>
    <row r="212" spans="2:42" ht="16.5" thickBot="1">
      <c r="B212" s="161"/>
      <c r="Q212" s="95"/>
      <c r="R212" s="95"/>
      <c r="S212" s="95"/>
      <c r="T212" s="95"/>
      <c r="U212" s="95"/>
      <c r="V212" s="95"/>
      <c r="W212" s="95"/>
      <c r="X212" s="95"/>
      <c r="Y212" s="154" t="s">
        <v>725</v>
      </c>
      <c r="Z212" s="178">
        <f t="shared" si="17"/>
        <v>1053.01</v>
      </c>
      <c r="AA212" s="179">
        <f t="shared" si="18"/>
        <v>0</v>
      </c>
      <c r="AB212" s="178">
        <f t="shared" si="19"/>
        <v>2081.17</v>
      </c>
      <c r="AC212" s="180">
        <f t="shared" si="20"/>
        <v>0</v>
      </c>
      <c r="AD212" s="178">
        <f t="shared" si="21"/>
        <v>1563.98</v>
      </c>
      <c r="AE212" s="180">
        <f t="shared" si="22"/>
        <v>0</v>
      </c>
      <c r="AF212" s="178">
        <f t="shared" si="23"/>
        <v>369.34</v>
      </c>
      <c r="AG212" s="178">
        <f t="shared" si="24"/>
        <v>864.39</v>
      </c>
      <c r="AH212" s="181">
        <f t="shared" si="25"/>
        <v>1196.6199999999999</v>
      </c>
      <c r="AI212" s="181">
        <f t="shared" si="26"/>
        <v>1117.1300000000001</v>
      </c>
      <c r="AJ212" s="178">
        <f t="shared" si="27"/>
        <v>1132.18</v>
      </c>
      <c r="AK212" s="178">
        <f t="shared" si="28"/>
        <v>1390.6</v>
      </c>
      <c r="AL212" s="181">
        <f t="shared" si="29"/>
        <v>13.84</v>
      </c>
      <c r="AM212" s="179">
        <f t="shared" si="30"/>
        <v>377.24</v>
      </c>
      <c r="AN212" s="179">
        <f t="shared" si="31"/>
        <v>243.71</v>
      </c>
      <c r="AO212" s="95">
        <f t="shared" si="32"/>
        <v>0</v>
      </c>
      <c r="AP212" s="95">
        <f t="shared" si="33"/>
        <v>0</v>
      </c>
    </row>
    <row r="213" spans="2:42" ht="16.5" thickBot="1">
      <c r="B213" s="161"/>
      <c r="Q213" s="95"/>
      <c r="R213" s="95"/>
      <c r="S213" s="95"/>
      <c r="T213" s="95"/>
      <c r="U213" s="95"/>
      <c r="V213" s="95"/>
      <c r="W213" s="95"/>
      <c r="X213" s="95"/>
      <c r="Y213" s="154" t="s">
        <v>726</v>
      </c>
      <c r="Z213" s="178">
        <f>$Z$145</f>
        <v>1053.01</v>
      </c>
      <c r="AA213" s="179">
        <f t="shared" si="18"/>
        <v>0</v>
      </c>
      <c r="AB213" s="178">
        <f t="shared" si="19"/>
        <v>2081.17</v>
      </c>
      <c r="AC213" s="180">
        <f t="shared" si="20"/>
        <v>0</v>
      </c>
      <c r="AD213" s="178">
        <f t="shared" si="21"/>
        <v>1563.98</v>
      </c>
      <c r="AE213" s="180">
        <f t="shared" si="22"/>
        <v>0</v>
      </c>
      <c r="AF213" s="178">
        <f t="shared" si="23"/>
        <v>369.34</v>
      </c>
      <c r="AG213" s="178">
        <f t="shared" si="24"/>
        <v>864.39</v>
      </c>
      <c r="AH213" s="181">
        <f>$AH$145</f>
        <v>1196.6199999999999</v>
      </c>
      <c r="AI213" s="181">
        <f t="shared" si="26"/>
        <v>1117.1300000000001</v>
      </c>
      <c r="AJ213" s="178">
        <f t="shared" si="27"/>
        <v>1132.18</v>
      </c>
      <c r="AK213" s="178">
        <f t="shared" si="28"/>
        <v>1390.6</v>
      </c>
      <c r="AL213" s="181">
        <f t="shared" si="29"/>
        <v>13.84</v>
      </c>
      <c r="AM213" s="179">
        <f t="shared" si="30"/>
        <v>377.24</v>
      </c>
      <c r="AN213" s="179">
        <f t="shared" si="31"/>
        <v>243.71</v>
      </c>
      <c r="AO213" s="95">
        <f t="shared" si="32"/>
        <v>0</v>
      </c>
      <c r="AP213" s="95">
        <f t="shared" si="33"/>
        <v>0</v>
      </c>
    </row>
    <row r="214" spans="2:42" ht="16.5" thickBot="1">
      <c r="B214" s="161"/>
      <c r="Q214" s="95"/>
      <c r="R214" s="95"/>
      <c r="S214" s="95"/>
      <c r="T214" s="95"/>
      <c r="U214" s="95"/>
      <c r="V214" s="95"/>
      <c r="W214" s="95"/>
      <c r="X214" s="95"/>
      <c r="Y214" s="154" t="s">
        <v>727</v>
      </c>
      <c r="Z214" s="178">
        <f t="shared" si="17"/>
        <v>1053.01</v>
      </c>
      <c r="AA214" s="179">
        <f>$AA$145</f>
        <v>0</v>
      </c>
      <c r="AB214" s="178">
        <f t="shared" si="19"/>
        <v>2081.17</v>
      </c>
      <c r="AC214" s="180">
        <f t="shared" si="20"/>
        <v>0</v>
      </c>
      <c r="AD214" s="178">
        <f t="shared" si="21"/>
        <v>1563.98</v>
      </c>
      <c r="AE214" s="180">
        <f t="shared" si="22"/>
        <v>0</v>
      </c>
      <c r="AF214" s="178">
        <f t="shared" si="23"/>
        <v>369.34</v>
      </c>
      <c r="AG214" s="178">
        <f t="shared" si="24"/>
        <v>864.39</v>
      </c>
      <c r="AH214" s="181">
        <f t="shared" si="25"/>
        <v>1196.6199999999999</v>
      </c>
      <c r="AI214" s="181">
        <f t="shared" si="26"/>
        <v>1117.1300000000001</v>
      </c>
      <c r="AJ214" s="178">
        <f t="shared" si="27"/>
        <v>1132.18</v>
      </c>
      <c r="AK214" s="178">
        <f t="shared" si="28"/>
        <v>1390.6</v>
      </c>
      <c r="AL214" s="181">
        <f t="shared" si="29"/>
        <v>13.84</v>
      </c>
      <c r="AM214" s="179">
        <f t="shared" si="30"/>
        <v>377.24</v>
      </c>
      <c r="AN214" s="179">
        <f t="shared" si="31"/>
        <v>243.71</v>
      </c>
      <c r="AO214" s="95">
        <f t="shared" si="32"/>
        <v>0</v>
      </c>
      <c r="AP214" s="95">
        <f t="shared" si="33"/>
        <v>0</v>
      </c>
    </row>
    <row r="215" spans="2:42" ht="16.5" thickBot="1">
      <c r="B215" s="161"/>
      <c r="Q215" s="95"/>
      <c r="R215" s="95"/>
      <c r="S215" s="95"/>
      <c r="T215" s="95"/>
      <c r="U215" s="95"/>
      <c r="V215" s="95"/>
      <c r="W215" s="95"/>
      <c r="X215" s="95"/>
      <c r="Y215" s="154" t="s">
        <v>674</v>
      </c>
      <c r="Z215" s="178">
        <f t="shared" si="17"/>
        <v>1053.01</v>
      </c>
      <c r="AA215" s="179">
        <f t="shared" si="18"/>
        <v>0</v>
      </c>
      <c r="AB215" s="178">
        <f t="shared" si="19"/>
        <v>2081.17</v>
      </c>
      <c r="AC215" s="180">
        <f t="shared" si="20"/>
        <v>0</v>
      </c>
      <c r="AD215" s="178">
        <f t="shared" si="21"/>
        <v>1563.98</v>
      </c>
      <c r="AE215" s="180">
        <f t="shared" si="22"/>
        <v>0</v>
      </c>
      <c r="AF215" s="178">
        <f t="shared" si="23"/>
        <v>369.34</v>
      </c>
      <c r="AG215" s="178">
        <f t="shared" si="24"/>
        <v>864.39</v>
      </c>
      <c r="AH215" s="181">
        <f t="shared" si="25"/>
        <v>1196.6199999999999</v>
      </c>
      <c r="AI215" s="181">
        <f t="shared" si="26"/>
        <v>1117.1300000000001</v>
      </c>
      <c r="AJ215" s="178">
        <f t="shared" si="27"/>
        <v>1132.18</v>
      </c>
      <c r="AK215" s="178">
        <f t="shared" si="28"/>
        <v>1390.6</v>
      </c>
      <c r="AL215" s="181">
        <f t="shared" si="29"/>
        <v>13.84</v>
      </c>
      <c r="AM215" s="179">
        <f t="shared" si="30"/>
        <v>377.24</v>
      </c>
      <c r="AN215" s="179">
        <f t="shared" si="31"/>
        <v>243.71</v>
      </c>
      <c r="AO215" s="95">
        <f t="shared" si="32"/>
        <v>0</v>
      </c>
      <c r="AP215" s="95">
        <f t="shared" si="33"/>
        <v>0</v>
      </c>
    </row>
    <row r="216" spans="2:42" ht="16.5" thickBot="1">
      <c r="B216" s="161"/>
      <c r="Q216" s="95"/>
      <c r="R216" s="95"/>
      <c r="S216" s="95"/>
      <c r="T216" s="95"/>
      <c r="U216" s="95"/>
      <c r="V216" s="95"/>
      <c r="W216" s="95"/>
      <c r="X216" s="95"/>
      <c r="Y216" s="154" t="s">
        <v>730</v>
      </c>
      <c r="Z216" s="178">
        <f t="shared" si="17"/>
        <v>1053.01</v>
      </c>
      <c r="AA216" s="179">
        <f t="shared" si="18"/>
        <v>0</v>
      </c>
      <c r="AB216" s="178">
        <f t="shared" si="19"/>
        <v>2081.17</v>
      </c>
      <c r="AC216" s="180">
        <f t="shared" si="20"/>
        <v>0</v>
      </c>
      <c r="AD216" s="178">
        <f t="shared" si="21"/>
        <v>1563.98</v>
      </c>
      <c r="AE216" s="180">
        <f t="shared" si="22"/>
        <v>0</v>
      </c>
      <c r="AF216" s="178">
        <f t="shared" si="23"/>
        <v>369.34</v>
      </c>
      <c r="AG216" s="178">
        <f t="shared" si="24"/>
        <v>864.39</v>
      </c>
      <c r="AH216" s="181">
        <f t="shared" si="25"/>
        <v>1196.6199999999999</v>
      </c>
      <c r="AI216" s="181">
        <f t="shared" si="26"/>
        <v>1117.1300000000001</v>
      </c>
      <c r="AJ216" s="178">
        <f t="shared" si="27"/>
        <v>1132.18</v>
      </c>
      <c r="AK216" s="178">
        <f t="shared" si="28"/>
        <v>1390.6</v>
      </c>
      <c r="AL216" s="181">
        <f t="shared" si="29"/>
        <v>13.84</v>
      </c>
      <c r="AM216" s="179">
        <f t="shared" si="30"/>
        <v>377.24</v>
      </c>
      <c r="AN216" s="179">
        <f t="shared" si="31"/>
        <v>243.71</v>
      </c>
      <c r="AO216" s="95">
        <f t="shared" si="32"/>
        <v>0</v>
      </c>
      <c r="AP216" s="95">
        <f t="shared" si="33"/>
        <v>0</v>
      </c>
    </row>
    <row r="217" spans="2:42" ht="16.5" thickBot="1">
      <c r="B217" s="161"/>
      <c r="Q217" s="95"/>
      <c r="R217" s="95"/>
      <c r="S217" s="95"/>
      <c r="T217" s="95"/>
      <c r="U217" s="95"/>
      <c r="V217" s="95"/>
      <c r="W217" s="95"/>
      <c r="X217" s="95"/>
      <c r="Y217" s="154" t="s">
        <v>731</v>
      </c>
      <c r="Z217" s="178">
        <f t="shared" si="17"/>
        <v>1053.01</v>
      </c>
      <c r="AA217" s="179">
        <f t="shared" si="18"/>
        <v>0</v>
      </c>
      <c r="AB217" s="178">
        <f t="shared" si="19"/>
        <v>2081.17</v>
      </c>
      <c r="AC217" s="180">
        <f t="shared" si="20"/>
        <v>0</v>
      </c>
      <c r="AD217" s="178">
        <f t="shared" si="21"/>
        <v>1563.98</v>
      </c>
      <c r="AE217" s="180">
        <f t="shared" si="22"/>
        <v>0</v>
      </c>
      <c r="AF217" s="178">
        <f t="shared" si="23"/>
        <v>369.34</v>
      </c>
      <c r="AG217" s="178">
        <f t="shared" si="24"/>
        <v>864.39</v>
      </c>
      <c r="AH217" s="181">
        <f t="shared" si="25"/>
        <v>1196.6199999999999</v>
      </c>
      <c r="AI217" s="181">
        <f t="shared" si="26"/>
        <v>1117.1300000000001</v>
      </c>
      <c r="AJ217" s="178">
        <f t="shared" si="27"/>
        <v>1132.18</v>
      </c>
      <c r="AK217" s="178">
        <f t="shared" si="28"/>
        <v>1390.6</v>
      </c>
      <c r="AL217" s="181">
        <f t="shared" si="29"/>
        <v>13.84</v>
      </c>
      <c r="AM217" s="179">
        <f t="shared" si="30"/>
        <v>377.24</v>
      </c>
      <c r="AN217" s="179">
        <f t="shared" si="31"/>
        <v>243.71</v>
      </c>
      <c r="AO217" s="95">
        <f t="shared" si="32"/>
        <v>0</v>
      </c>
      <c r="AP217" s="95">
        <f t="shared" si="33"/>
        <v>0</v>
      </c>
    </row>
    <row r="218" spans="2:42" ht="16.5" thickBot="1">
      <c r="B218" s="161"/>
      <c r="Q218" s="95"/>
      <c r="R218" s="95"/>
      <c r="S218" s="95"/>
      <c r="T218" s="95"/>
      <c r="U218" s="95"/>
      <c r="V218" s="95"/>
      <c r="W218" s="95"/>
      <c r="X218" s="95"/>
      <c r="Y218" s="154" t="s">
        <v>732</v>
      </c>
      <c r="Z218" s="178">
        <f t="shared" si="17"/>
        <v>1053.01</v>
      </c>
      <c r="AA218" s="179">
        <f t="shared" si="18"/>
        <v>0</v>
      </c>
      <c r="AB218" s="178">
        <f t="shared" si="19"/>
        <v>2081.17</v>
      </c>
      <c r="AC218" s="180">
        <f t="shared" si="20"/>
        <v>0</v>
      </c>
      <c r="AD218" s="178">
        <f t="shared" si="21"/>
        <v>1563.98</v>
      </c>
      <c r="AE218" s="180">
        <f t="shared" si="22"/>
        <v>0</v>
      </c>
      <c r="AF218" s="178">
        <f t="shared" si="23"/>
        <v>369.34</v>
      </c>
      <c r="AG218" s="178">
        <f t="shared" si="24"/>
        <v>864.39</v>
      </c>
      <c r="AH218" s="181">
        <f t="shared" si="25"/>
        <v>1196.6199999999999</v>
      </c>
      <c r="AI218" s="181">
        <f t="shared" si="26"/>
        <v>1117.1300000000001</v>
      </c>
      <c r="AJ218" s="178">
        <f t="shared" si="27"/>
        <v>1132.18</v>
      </c>
      <c r="AK218" s="178">
        <f t="shared" si="28"/>
        <v>1390.6</v>
      </c>
      <c r="AL218" s="181">
        <f t="shared" si="29"/>
        <v>13.84</v>
      </c>
      <c r="AM218" s="179">
        <f t="shared" si="30"/>
        <v>377.24</v>
      </c>
      <c r="AN218" s="179">
        <f t="shared" si="31"/>
        <v>243.71</v>
      </c>
      <c r="AO218" s="95">
        <f t="shared" si="32"/>
        <v>0</v>
      </c>
      <c r="AP218" s="95">
        <f t="shared" si="33"/>
        <v>0</v>
      </c>
    </row>
    <row r="219" spans="2:42" ht="16.5" thickBot="1">
      <c r="B219" s="161"/>
      <c r="Q219" s="95"/>
      <c r="R219" s="95"/>
      <c r="S219" s="95"/>
      <c r="T219" s="95"/>
      <c r="U219" s="95"/>
      <c r="V219" s="95"/>
      <c r="W219" s="95"/>
      <c r="X219" s="95"/>
      <c r="Y219" s="154" t="s">
        <v>733</v>
      </c>
      <c r="Z219" s="178">
        <f t="shared" si="17"/>
        <v>1053.01</v>
      </c>
      <c r="AA219" s="179">
        <f t="shared" si="18"/>
        <v>0</v>
      </c>
      <c r="AB219" s="178">
        <f t="shared" si="19"/>
        <v>2081.17</v>
      </c>
      <c r="AC219" s="180">
        <f t="shared" si="20"/>
        <v>0</v>
      </c>
      <c r="AD219" s="178">
        <f t="shared" si="21"/>
        <v>1563.98</v>
      </c>
      <c r="AE219" s="180">
        <f t="shared" si="22"/>
        <v>0</v>
      </c>
      <c r="AF219" s="178">
        <f t="shared" si="23"/>
        <v>369.34</v>
      </c>
      <c r="AG219" s="178">
        <f t="shared" si="24"/>
        <v>864.39</v>
      </c>
      <c r="AH219" s="181">
        <f t="shared" si="25"/>
        <v>1196.6199999999999</v>
      </c>
      <c r="AI219" s="181">
        <f t="shared" si="26"/>
        <v>1117.1300000000001</v>
      </c>
      <c r="AJ219" s="178">
        <f t="shared" si="27"/>
        <v>1132.18</v>
      </c>
      <c r="AK219" s="178">
        <f t="shared" si="28"/>
        <v>1390.6</v>
      </c>
      <c r="AL219" s="181">
        <f t="shared" si="29"/>
        <v>13.84</v>
      </c>
      <c r="AM219" s="179">
        <f t="shared" si="30"/>
        <v>377.24</v>
      </c>
      <c r="AN219" s="179">
        <f t="shared" si="31"/>
        <v>243.71</v>
      </c>
      <c r="AO219" s="95">
        <f t="shared" si="32"/>
        <v>0</v>
      </c>
      <c r="AP219" s="95">
        <f t="shared" si="33"/>
        <v>0</v>
      </c>
    </row>
    <row r="220" spans="2:42" ht="16.5" thickBot="1">
      <c r="B220" s="161"/>
      <c r="Q220" s="95"/>
      <c r="R220" s="95"/>
      <c r="S220" s="95"/>
      <c r="T220" s="95"/>
      <c r="U220" s="95"/>
      <c r="V220" s="95"/>
      <c r="W220" s="95"/>
      <c r="X220" s="95"/>
      <c r="Y220" s="154" t="s">
        <v>734</v>
      </c>
      <c r="Z220" s="178">
        <f t="shared" si="17"/>
        <v>1053.01</v>
      </c>
      <c r="AA220" s="179">
        <f t="shared" si="18"/>
        <v>0</v>
      </c>
      <c r="AB220" s="178">
        <f t="shared" si="19"/>
        <v>2081.17</v>
      </c>
      <c r="AC220" s="180">
        <f t="shared" si="20"/>
        <v>0</v>
      </c>
      <c r="AD220" s="178">
        <f t="shared" si="21"/>
        <v>1563.98</v>
      </c>
      <c r="AE220" s="180">
        <f t="shared" si="22"/>
        <v>0</v>
      </c>
      <c r="AF220" s="178">
        <f t="shared" si="23"/>
        <v>369.34</v>
      </c>
      <c r="AG220" s="178">
        <f t="shared" si="24"/>
        <v>864.39</v>
      </c>
      <c r="AH220" s="181">
        <f t="shared" si="25"/>
        <v>1196.6199999999999</v>
      </c>
      <c r="AI220" s="181">
        <f t="shared" si="26"/>
        <v>1117.1300000000001</v>
      </c>
      <c r="AJ220" s="178">
        <f t="shared" si="27"/>
        <v>1132.18</v>
      </c>
      <c r="AK220" s="178">
        <f t="shared" si="28"/>
        <v>1390.6</v>
      </c>
      <c r="AL220" s="181">
        <f t="shared" si="29"/>
        <v>13.84</v>
      </c>
      <c r="AM220" s="179">
        <f t="shared" si="30"/>
        <v>377.24</v>
      </c>
      <c r="AN220" s="179">
        <f t="shared" si="31"/>
        <v>243.71</v>
      </c>
      <c r="AO220" s="95">
        <f t="shared" si="32"/>
        <v>0</v>
      </c>
      <c r="AP220" s="95">
        <f t="shared" si="33"/>
        <v>0</v>
      </c>
    </row>
    <row r="221" spans="2:42" ht="16.5" thickBot="1">
      <c r="B221" s="161"/>
      <c r="Q221" s="95"/>
      <c r="R221" s="95"/>
      <c r="S221" s="95"/>
      <c r="T221" s="95"/>
      <c r="U221" s="95"/>
      <c r="V221" s="95"/>
      <c r="W221" s="95"/>
      <c r="X221" s="95"/>
      <c r="Y221" s="154" t="s">
        <v>735</v>
      </c>
      <c r="Z221" s="178">
        <f t="shared" si="17"/>
        <v>1053.01</v>
      </c>
      <c r="AA221" s="179">
        <f t="shared" si="18"/>
        <v>0</v>
      </c>
      <c r="AB221" s="178">
        <f t="shared" si="19"/>
        <v>2081.17</v>
      </c>
      <c r="AC221" s="180">
        <f t="shared" si="20"/>
        <v>0</v>
      </c>
      <c r="AD221" s="178">
        <f t="shared" si="21"/>
        <v>1563.98</v>
      </c>
      <c r="AE221" s="180">
        <f t="shared" si="22"/>
        <v>0</v>
      </c>
      <c r="AF221" s="178">
        <f t="shared" si="23"/>
        <v>369.34</v>
      </c>
      <c r="AG221" s="178">
        <f t="shared" si="24"/>
        <v>864.39</v>
      </c>
      <c r="AH221" s="181">
        <f t="shared" si="25"/>
        <v>1196.6199999999999</v>
      </c>
      <c r="AI221" s="181">
        <f t="shared" si="26"/>
        <v>1117.1300000000001</v>
      </c>
      <c r="AJ221" s="178">
        <f t="shared" si="27"/>
        <v>1132.18</v>
      </c>
      <c r="AK221" s="178">
        <f t="shared" si="28"/>
        <v>1390.6</v>
      </c>
      <c r="AL221" s="181">
        <f t="shared" si="29"/>
        <v>13.84</v>
      </c>
      <c r="AM221" s="179">
        <f t="shared" si="30"/>
        <v>377.24</v>
      </c>
      <c r="AN221" s="179">
        <f t="shared" si="31"/>
        <v>243.71</v>
      </c>
      <c r="AO221" s="95">
        <f t="shared" si="32"/>
        <v>0</v>
      </c>
      <c r="AP221" s="95">
        <f t="shared" si="33"/>
        <v>0</v>
      </c>
    </row>
    <row r="222" spans="2:42" ht="16.5" thickBot="1">
      <c r="B222" s="161"/>
      <c r="Q222" s="95"/>
      <c r="R222" s="95"/>
      <c r="S222" s="95"/>
      <c r="T222" s="95"/>
      <c r="U222" s="95"/>
      <c r="V222" s="95"/>
      <c r="W222" s="95"/>
      <c r="X222" s="95"/>
      <c r="Y222" s="154" t="s">
        <v>737</v>
      </c>
      <c r="Z222" s="178">
        <f t="shared" si="17"/>
        <v>1053.01</v>
      </c>
      <c r="AA222" s="179">
        <f t="shared" si="18"/>
        <v>0</v>
      </c>
      <c r="AB222" s="178">
        <f t="shared" si="19"/>
        <v>2081.17</v>
      </c>
      <c r="AC222" s="180">
        <f t="shared" si="20"/>
        <v>0</v>
      </c>
      <c r="AD222" s="178">
        <f t="shared" si="21"/>
        <v>1563.98</v>
      </c>
      <c r="AE222" s="180">
        <f t="shared" si="22"/>
        <v>0</v>
      </c>
      <c r="AF222" s="178">
        <f t="shared" si="23"/>
        <v>369.34</v>
      </c>
      <c r="AG222" s="178">
        <f t="shared" si="24"/>
        <v>864.39</v>
      </c>
      <c r="AH222" s="181">
        <f t="shared" si="25"/>
        <v>1196.6199999999999</v>
      </c>
      <c r="AI222" s="181">
        <f t="shared" si="26"/>
        <v>1117.1300000000001</v>
      </c>
      <c r="AJ222" s="178">
        <f t="shared" si="27"/>
        <v>1132.18</v>
      </c>
      <c r="AK222" s="178">
        <f t="shared" si="28"/>
        <v>1390.6</v>
      </c>
      <c r="AL222" s="181">
        <f t="shared" si="29"/>
        <v>13.84</v>
      </c>
      <c r="AM222" s="179">
        <f t="shared" si="30"/>
        <v>377.24</v>
      </c>
      <c r="AN222" s="179">
        <f t="shared" si="31"/>
        <v>243.71</v>
      </c>
      <c r="AO222" s="95">
        <f t="shared" si="32"/>
        <v>0</v>
      </c>
      <c r="AP222" s="95">
        <f t="shared" si="33"/>
        <v>0</v>
      </c>
    </row>
    <row r="223" spans="2:42" ht="16.5" thickBot="1">
      <c r="B223" s="161"/>
      <c r="Q223" s="95"/>
      <c r="R223" s="95"/>
      <c r="S223" s="95"/>
      <c r="T223" s="95"/>
      <c r="U223" s="95"/>
      <c r="V223" s="95"/>
      <c r="W223" s="95"/>
      <c r="X223" s="95"/>
      <c r="Y223" s="154" t="s">
        <v>739</v>
      </c>
      <c r="Z223" s="178">
        <f t="shared" si="17"/>
        <v>1053.01</v>
      </c>
      <c r="AA223" s="179">
        <f t="shared" si="18"/>
        <v>0</v>
      </c>
      <c r="AB223" s="178">
        <f t="shared" si="19"/>
        <v>2081.17</v>
      </c>
      <c r="AC223" s="180">
        <f t="shared" si="20"/>
        <v>0</v>
      </c>
      <c r="AD223" s="178">
        <f t="shared" si="21"/>
        <v>1563.98</v>
      </c>
      <c r="AE223" s="180">
        <f t="shared" si="22"/>
        <v>0</v>
      </c>
      <c r="AF223" s="178">
        <f t="shared" si="23"/>
        <v>369.34</v>
      </c>
      <c r="AG223" s="178">
        <f t="shared" si="24"/>
        <v>864.39</v>
      </c>
      <c r="AH223" s="181">
        <f t="shared" si="25"/>
        <v>1196.6199999999999</v>
      </c>
      <c r="AI223" s="181">
        <f t="shared" si="26"/>
        <v>1117.1300000000001</v>
      </c>
      <c r="AJ223" s="178">
        <f t="shared" si="27"/>
        <v>1132.18</v>
      </c>
      <c r="AK223" s="178">
        <f t="shared" si="28"/>
        <v>1390.6</v>
      </c>
      <c r="AL223" s="181">
        <f t="shared" si="29"/>
        <v>13.84</v>
      </c>
      <c r="AM223" s="179">
        <f t="shared" si="30"/>
        <v>377.24</v>
      </c>
      <c r="AN223" s="179">
        <f t="shared" si="31"/>
        <v>243.71</v>
      </c>
      <c r="AO223" s="95">
        <f t="shared" si="32"/>
        <v>0</v>
      </c>
      <c r="AP223" s="95">
        <f t="shared" si="33"/>
        <v>0</v>
      </c>
    </row>
    <row r="224" spans="2:42" ht="16.5" thickBot="1">
      <c r="B224" s="161"/>
      <c r="Q224" s="95"/>
      <c r="R224" s="95"/>
      <c r="S224" s="95"/>
      <c r="T224" s="95"/>
      <c r="U224" s="95"/>
      <c r="V224" s="95"/>
      <c r="W224" s="95"/>
      <c r="X224" s="95"/>
      <c r="Y224" s="154" t="s">
        <v>740</v>
      </c>
      <c r="Z224" s="178">
        <f t="shared" si="17"/>
        <v>1053.01</v>
      </c>
      <c r="AA224" s="179">
        <f t="shared" si="18"/>
        <v>0</v>
      </c>
      <c r="AB224" s="178">
        <f t="shared" si="19"/>
        <v>2081.17</v>
      </c>
      <c r="AC224" s="180">
        <f t="shared" si="20"/>
        <v>0</v>
      </c>
      <c r="AD224" s="178">
        <f t="shared" si="21"/>
        <v>1563.98</v>
      </c>
      <c r="AE224" s="180">
        <f t="shared" si="22"/>
        <v>0</v>
      </c>
      <c r="AF224" s="178">
        <f t="shared" si="23"/>
        <v>369.34</v>
      </c>
      <c r="AG224" s="178">
        <f t="shared" si="24"/>
        <v>864.39</v>
      </c>
      <c r="AH224" s="181">
        <f t="shared" si="25"/>
        <v>1196.6199999999999</v>
      </c>
      <c r="AI224" s="181">
        <f t="shared" si="26"/>
        <v>1117.1300000000001</v>
      </c>
      <c r="AJ224" s="178">
        <f t="shared" si="27"/>
        <v>1132.18</v>
      </c>
      <c r="AK224" s="178">
        <f t="shared" si="28"/>
        <v>1390.6</v>
      </c>
      <c r="AL224" s="181">
        <f t="shared" si="29"/>
        <v>13.84</v>
      </c>
      <c r="AM224" s="179">
        <f t="shared" si="30"/>
        <v>377.24</v>
      </c>
      <c r="AN224" s="179">
        <f t="shared" si="31"/>
        <v>243.71</v>
      </c>
      <c r="AO224" s="95">
        <f t="shared" si="32"/>
        <v>0</v>
      </c>
      <c r="AP224" s="95">
        <f t="shared" si="33"/>
        <v>0</v>
      </c>
    </row>
    <row r="225" spans="2:42" ht="16.5" thickBot="1">
      <c r="B225" s="161"/>
      <c r="Q225" s="95"/>
      <c r="R225" s="95"/>
      <c r="S225" s="95"/>
      <c r="T225" s="95"/>
      <c r="U225" s="95"/>
      <c r="V225" s="95"/>
      <c r="W225" s="95"/>
      <c r="X225" s="95"/>
      <c r="Y225" s="154" t="s">
        <v>741</v>
      </c>
      <c r="Z225" s="178">
        <f t="shared" si="17"/>
        <v>1053.01</v>
      </c>
      <c r="AA225" s="179">
        <f t="shared" si="18"/>
        <v>0</v>
      </c>
      <c r="AB225" s="178">
        <f t="shared" si="19"/>
        <v>2081.17</v>
      </c>
      <c r="AC225" s="180">
        <f t="shared" si="20"/>
        <v>0</v>
      </c>
      <c r="AD225" s="178">
        <f t="shared" si="21"/>
        <v>1563.98</v>
      </c>
      <c r="AE225" s="180">
        <f t="shared" si="22"/>
        <v>0</v>
      </c>
      <c r="AF225" s="178">
        <f t="shared" si="23"/>
        <v>369.34</v>
      </c>
      <c r="AG225" s="178">
        <f t="shared" si="24"/>
        <v>864.39</v>
      </c>
      <c r="AH225" s="181">
        <f t="shared" si="25"/>
        <v>1196.6199999999999</v>
      </c>
      <c r="AI225" s="181">
        <f t="shared" si="26"/>
        <v>1117.1300000000001</v>
      </c>
      <c r="AJ225" s="178">
        <f t="shared" si="27"/>
        <v>1132.18</v>
      </c>
      <c r="AK225" s="178">
        <f t="shared" si="28"/>
        <v>1390.6</v>
      </c>
      <c r="AL225" s="181">
        <f t="shared" si="29"/>
        <v>13.84</v>
      </c>
      <c r="AM225" s="179">
        <f t="shared" si="30"/>
        <v>377.24</v>
      </c>
      <c r="AN225" s="179">
        <f t="shared" si="31"/>
        <v>243.71</v>
      </c>
      <c r="AO225" s="95">
        <f t="shared" si="32"/>
        <v>0</v>
      </c>
      <c r="AP225" s="95">
        <f t="shared" si="33"/>
        <v>0</v>
      </c>
    </row>
    <row r="226" spans="2:42" ht="16.5" thickBot="1">
      <c r="B226" s="161"/>
      <c r="Q226" s="95"/>
      <c r="R226" s="95"/>
      <c r="S226" s="95"/>
      <c r="T226" s="95"/>
      <c r="U226" s="95"/>
      <c r="V226" s="95"/>
      <c r="W226" s="95"/>
      <c r="X226" s="95"/>
      <c r="Y226" s="154" t="s">
        <v>742</v>
      </c>
      <c r="Z226" s="178">
        <f t="shared" si="17"/>
        <v>1053.01</v>
      </c>
      <c r="AA226" s="179">
        <f t="shared" si="18"/>
        <v>0</v>
      </c>
      <c r="AB226" s="178">
        <f t="shared" si="19"/>
        <v>2081.17</v>
      </c>
      <c r="AC226" s="180">
        <f t="shared" si="20"/>
        <v>0</v>
      </c>
      <c r="AD226" s="178">
        <f t="shared" si="21"/>
        <v>1563.98</v>
      </c>
      <c r="AE226" s="180">
        <f t="shared" si="22"/>
        <v>0</v>
      </c>
      <c r="AF226" s="178">
        <f t="shared" si="23"/>
        <v>369.34</v>
      </c>
      <c r="AG226" s="178">
        <f t="shared" si="24"/>
        <v>864.39</v>
      </c>
      <c r="AH226" s="181">
        <f t="shared" si="25"/>
        <v>1196.6199999999999</v>
      </c>
      <c r="AI226" s="181">
        <f t="shared" si="26"/>
        <v>1117.1300000000001</v>
      </c>
      <c r="AJ226" s="178">
        <f t="shared" si="27"/>
        <v>1132.18</v>
      </c>
      <c r="AK226" s="178">
        <f t="shared" si="28"/>
        <v>1390.6</v>
      </c>
      <c r="AL226" s="181">
        <f t="shared" si="29"/>
        <v>13.84</v>
      </c>
      <c r="AM226" s="179">
        <f t="shared" si="30"/>
        <v>377.24</v>
      </c>
      <c r="AN226" s="179">
        <f t="shared" si="31"/>
        <v>243.71</v>
      </c>
      <c r="AO226" s="95">
        <f t="shared" si="32"/>
        <v>0</v>
      </c>
      <c r="AP226" s="95">
        <f t="shared" si="33"/>
        <v>0</v>
      </c>
    </row>
    <row r="227" spans="2:42" ht="16.5" thickBot="1">
      <c r="B227" s="161"/>
      <c r="Q227" s="95"/>
      <c r="R227" s="95"/>
      <c r="S227" s="95"/>
      <c r="T227" s="95"/>
      <c r="U227" s="95"/>
      <c r="V227" s="95"/>
      <c r="W227" s="95"/>
      <c r="X227" s="95"/>
      <c r="Y227" s="154" t="s">
        <v>743</v>
      </c>
      <c r="Z227" s="178">
        <f t="shared" si="17"/>
        <v>1053.01</v>
      </c>
      <c r="AA227" s="179">
        <f t="shared" si="18"/>
        <v>0</v>
      </c>
      <c r="AB227" s="178">
        <f t="shared" si="19"/>
        <v>2081.17</v>
      </c>
      <c r="AC227" s="180">
        <f t="shared" si="20"/>
        <v>0</v>
      </c>
      <c r="AD227" s="178">
        <f t="shared" si="21"/>
        <v>1563.98</v>
      </c>
      <c r="AE227" s="180">
        <f t="shared" si="22"/>
        <v>0</v>
      </c>
      <c r="AF227" s="178">
        <f t="shared" si="23"/>
        <v>369.34</v>
      </c>
      <c r="AG227" s="178">
        <f t="shared" si="24"/>
        <v>864.39</v>
      </c>
      <c r="AH227" s="181">
        <f t="shared" si="25"/>
        <v>1196.6199999999999</v>
      </c>
      <c r="AI227" s="181">
        <f t="shared" si="26"/>
        <v>1117.1300000000001</v>
      </c>
      <c r="AJ227" s="178">
        <f t="shared" si="27"/>
        <v>1132.18</v>
      </c>
      <c r="AK227" s="178">
        <f t="shared" si="28"/>
        <v>1390.6</v>
      </c>
      <c r="AL227" s="181">
        <f t="shared" si="29"/>
        <v>13.84</v>
      </c>
      <c r="AM227" s="179">
        <f t="shared" si="30"/>
        <v>377.24</v>
      </c>
      <c r="AN227" s="179">
        <f t="shared" si="31"/>
        <v>243.71</v>
      </c>
      <c r="AO227" s="95">
        <f t="shared" si="32"/>
        <v>0</v>
      </c>
      <c r="AP227" s="95">
        <f t="shared" si="33"/>
        <v>0</v>
      </c>
    </row>
    <row r="228" spans="2:42" ht="16.5" thickBot="1">
      <c r="B228" s="161"/>
      <c r="Q228" s="95"/>
      <c r="R228" s="95"/>
      <c r="S228" s="95"/>
      <c r="T228" s="95"/>
      <c r="U228" s="95"/>
      <c r="V228" s="95"/>
      <c r="W228" s="95"/>
      <c r="X228" s="95"/>
      <c r="Y228" s="154" t="s">
        <v>744</v>
      </c>
      <c r="Z228" s="178">
        <f t="shared" si="17"/>
        <v>1053.01</v>
      </c>
      <c r="AA228" s="179">
        <f t="shared" si="18"/>
        <v>0</v>
      </c>
      <c r="AB228" s="178">
        <f t="shared" si="19"/>
        <v>2081.17</v>
      </c>
      <c r="AC228" s="180">
        <f t="shared" si="20"/>
        <v>0</v>
      </c>
      <c r="AD228" s="178">
        <f t="shared" si="21"/>
        <v>1563.98</v>
      </c>
      <c r="AE228" s="180">
        <f t="shared" si="22"/>
        <v>0</v>
      </c>
      <c r="AF228" s="178">
        <f t="shared" si="23"/>
        <v>369.34</v>
      </c>
      <c r="AG228" s="178">
        <f t="shared" si="24"/>
        <v>864.39</v>
      </c>
      <c r="AH228" s="181">
        <f t="shared" si="25"/>
        <v>1196.6199999999999</v>
      </c>
      <c r="AI228" s="181">
        <f t="shared" si="26"/>
        <v>1117.1300000000001</v>
      </c>
      <c r="AJ228" s="178">
        <f t="shared" si="27"/>
        <v>1132.18</v>
      </c>
      <c r="AK228" s="178">
        <f t="shared" si="28"/>
        <v>1390.6</v>
      </c>
      <c r="AL228" s="181">
        <f t="shared" si="29"/>
        <v>13.84</v>
      </c>
      <c r="AM228" s="179">
        <f t="shared" si="30"/>
        <v>377.24</v>
      </c>
      <c r="AN228" s="179">
        <f t="shared" si="31"/>
        <v>243.71</v>
      </c>
      <c r="AO228" s="95">
        <f t="shared" si="32"/>
        <v>0</v>
      </c>
      <c r="AP228" s="95">
        <f t="shared" si="33"/>
        <v>0</v>
      </c>
    </row>
    <row r="229" spans="2:42" ht="16.5" thickBot="1">
      <c r="B229" s="161"/>
      <c r="Q229" s="95"/>
      <c r="R229" s="95"/>
      <c r="S229" s="95"/>
      <c r="T229" s="95"/>
      <c r="U229" s="95"/>
      <c r="V229" s="95"/>
      <c r="W229" s="95"/>
      <c r="X229" s="95"/>
      <c r="Y229" s="154" t="s">
        <v>746</v>
      </c>
      <c r="Z229" s="178">
        <f t="shared" si="17"/>
        <v>1053.01</v>
      </c>
      <c r="AA229" s="179">
        <f t="shared" si="18"/>
        <v>0</v>
      </c>
      <c r="AB229" s="178">
        <f t="shared" si="19"/>
        <v>2081.17</v>
      </c>
      <c r="AC229" s="180">
        <f t="shared" si="20"/>
        <v>0</v>
      </c>
      <c r="AD229" s="178">
        <f t="shared" si="21"/>
        <v>1563.98</v>
      </c>
      <c r="AE229" s="180">
        <f t="shared" si="22"/>
        <v>0</v>
      </c>
      <c r="AF229" s="178">
        <f t="shared" si="23"/>
        <v>369.34</v>
      </c>
      <c r="AG229" s="178">
        <f t="shared" si="24"/>
        <v>864.39</v>
      </c>
      <c r="AH229" s="181">
        <f t="shared" si="25"/>
        <v>1196.6199999999999</v>
      </c>
      <c r="AI229" s="181">
        <f t="shared" si="26"/>
        <v>1117.1300000000001</v>
      </c>
      <c r="AJ229" s="178">
        <f t="shared" si="27"/>
        <v>1132.18</v>
      </c>
      <c r="AK229" s="178">
        <f t="shared" si="28"/>
        <v>1390.6</v>
      </c>
      <c r="AL229" s="181">
        <f t="shared" si="29"/>
        <v>13.84</v>
      </c>
      <c r="AM229" s="179">
        <f t="shared" si="30"/>
        <v>377.24</v>
      </c>
      <c r="AN229" s="179">
        <f t="shared" si="31"/>
        <v>243.71</v>
      </c>
      <c r="AO229" s="95">
        <f t="shared" si="32"/>
        <v>0</v>
      </c>
      <c r="AP229" s="95">
        <f t="shared" si="33"/>
        <v>0</v>
      </c>
    </row>
    <row r="230" spans="2:42" ht="16.5" thickBot="1">
      <c r="B230" s="161"/>
      <c r="Q230" s="95"/>
      <c r="R230" s="95"/>
      <c r="S230" s="95"/>
      <c r="T230" s="95"/>
      <c r="U230" s="95"/>
      <c r="V230" s="95"/>
      <c r="W230" s="95"/>
      <c r="X230" s="95"/>
      <c r="Y230" s="154" t="s">
        <v>747</v>
      </c>
      <c r="Z230" s="178">
        <f t="shared" si="17"/>
        <v>1053.01</v>
      </c>
      <c r="AA230" s="179">
        <f t="shared" si="18"/>
        <v>0</v>
      </c>
      <c r="AB230" s="178">
        <f t="shared" si="19"/>
        <v>2081.17</v>
      </c>
      <c r="AC230" s="180">
        <f t="shared" si="20"/>
        <v>0</v>
      </c>
      <c r="AD230" s="178">
        <f t="shared" si="21"/>
        <v>1563.98</v>
      </c>
      <c r="AE230" s="180">
        <f t="shared" si="22"/>
        <v>0</v>
      </c>
      <c r="AF230" s="178">
        <f t="shared" si="23"/>
        <v>369.34</v>
      </c>
      <c r="AG230" s="178">
        <f t="shared" si="24"/>
        <v>864.39</v>
      </c>
      <c r="AH230" s="181">
        <f t="shared" si="25"/>
        <v>1196.6199999999999</v>
      </c>
      <c r="AI230" s="181">
        <f t="shared" si="26"/>
        <v>1117.1300000000001</v>
      </c>
      <c r="AJ230" s="178">
        <f t="shared" si="27"/>
        <v>1132.18</v>
      </c>
      <c r="AK230" s="178">
        <f t="shared" si="28"/>
        <v>1390.6</v>
      </c>
      <c r="AL230" s="181">
        <f t="shared" si="29"/>
        <v>13.84</v>
      </c>
      <c r="AM230" s="179">
        <f t="shared" si="30"/>
        <v>377.24</v>
      </c>
      <c r="AN230" s="179">
        <f t="shared" si="31"/>
        <v>243.71</v>
      </c>
      <c r="AO230" s="95">
        <f t="shared" si="32"/>
        <v>0</v>
      </c>
      <c r="AP230" s="95">
        <f t="shared" si="33"/>
        <v>0</v>
      </c>
    </row>
    <row r="231" spans="2:42" ht="16.5" thickBot="1">
      <c r="B231" s="161"/>
      <c r="Q231" s="95"/>
      <c r="R231" s="95"/>
      <c r="S231" s="95"/>
      <c r="T231" s="95"/>
      <c r="U231" s="95"/>
      <c r="V231" s="95"/>
      <c r="W231" s="95"/>
      <c r="X231" s="95"/>
      <c r="Y231" s="154" t="s">
        <v>721</v>
      </c>
      <c r="Z231" s="178">
        <f t="shared" si="17"/>
        <v>1053.01</v>
      </c>
      <c r="AA231" s="179">
        <f t="shared" si="18"/>
        <v>0</v>
      </c>
      <c r="AB231" s="178">
        <f t="shared" si="19"/>
        <v>2081.17</v>
      </c>
      <c r="AC231" s="180">
        <f t="shared" si="20"/>
        <v>0</v>
      </c>
      <c r="AD231" s="178">
        <f t="shared" si="21"/>
        <v>1563.98</v>
      </c>
      <c r="AE231" s="180">
        <f t="shared" si="22"/>
        <v>0</v>
      </c>
      <c r="AF231" s="178">
        <f t="shared" si="23"/>
        <v>369.34</v>
      </c>
      <c r="AG231" s="178">
        <f t="shared" si="24"/>
        <v>864.39</v>
      </c>
      <c r="AH231" s="181">
        <f t="shared" si="25"/>
        <v>1196.6199999999999</v>
      </c>
      <c r="AI231" s="181">
        <f t="shared" si="26"/>
        <v>1117.1300000000001</v>
      </c>
      <c r="AJ231" s="178">
        <f t="shared" si="27"/>
        <v>1132.18</v>
      </c>
      <c r="AK231" s="178">
        <f t="shared" si="28"/>
        <v>1390.6</v>
      </c>
      <c r="AL231" s="181">
        <f t="shared" si="29"/>
        <v>13.84</v>
      </c>
      <c r="AM231" s="179">
        <f t="shared" si="30"/>
        <v>377.24</v>
      </c>
      <c r="AN231" s="179">
        <f t="shared" si="31"/>
        <v>243.71</v>
      </c>
      <c r="AO231" s="95">
        <f t="shared" si="32"/>
        <v>0</v>
      </c>
      <c r="AP231" s="95">
        <f t="shared" si="33"/>
        <v>0</v>
      </c>
    </row>
    <row r="232" spans="2:42" ht="16.5" thickBot="1">
      <c r="B232" s="161"/>
      <c r="Q232" s="95"/>
      <c r="R232" s="95"/>
      <c r="S232" s="95"/>
      <c r="T232" s="95"/>
      <c r="U232" s="95"/>
      <c r="V232" s="95"/>
      <c r="W232" s="95"/>
      <c r="X232" s="95"/>
      <c r="Y232" s="154" t="s">
        <v>750</v>
      </c>
      <c r="Z232" s="178">
        <f t="shared" si="17"/>
        <v>1053.01</v>
      </c>
      <c r="AA232" s="179">
        <f t="shared" si="18"/>
        <v>0</v>
      </c>
      <c r="AB232" s="178">
        <f t="shared" si="19"/>
        <v>2081.17</v>
      </c>
      <c r="AC232" s="180">
        <f t="shared" si="20"/>
        <v>0</v>
      </c>
      <c r="AD232" s="178">
        <f t="shared" si="21"/>
        <v>1563.98</v>
      </c>
      <c r="AE232" s="180">
        <f t="shared" si="22"/>
        <v>0</v>
      </c>
      <c r="AF232" s="178">
        <f t="shared" si="23"/>
        <v>369.34</v>
      </c>
      <c r="AG232" s="178">
        <f t="shared" si="24"/>
        <v>864.39</v>
      </c>
      <c r="AH232" s="181">
        <f t="shared" si="25"/>
        <v>1196.6199999999999</v>
      </c>
      <c r="AI232" s="181">
        <f t="shared" si="26"/>
        <v>1117.1300000000001</v>
      </c>
      <c r="AJ232" s="178">
        <f t="shared" si="27"/>
        <v>1132.18</v>
      </c>
      <c r="AK232" s="178">
        <f t="shared" si="28"/>
        <v>1390.6</v>
      </c>
      <c r="AL232" s="181">
        <f t="shared" si="29"/>
        <v>13.84</v>
      </c>
      <c r="AM232" s="179">
        <f t="shared" si="30"/>
        <v>377.24</v>
      </c>
      <c r="AN232" s="179">
        <f t="shared" si="31"/>
        <v>243.71</v>
      </c>
      <c r="AO232" s="95">
        <f t="shared" si="32"/>
        <v>0</v>
      </c>
      <c r="AP232" s="95">
        <f t="shared" si="33"/>
        <v>0</v>
      </c>
    </row>
    <row r="233" spans="2:42" ht="16.5" thickBot="1">
      <c r="B233" s="161"/>
      <c r="Q233" s="95"/>
      <c r="R233" s="95"/>
      <c r="S233" s="95"/>
      <c r="T233" s="95"/>
      <c r="U233" s="95"/>
      <c r="V233" s="95"/>
      <c r="W233" s="95"/>
      <c r="X233" s="95"/>
      <c r="Y233" s="154" t="s">
        <v>751</v>
      </c>
      <c r="Z233" s="178">
        <f t="shared" si="17"/>
        <v>1053.01</v>
      </c>
      <c r="AA233" s="179">
        <f t="shared" si="18"/>
        <v>0</v>
      </c>
      <c r="AB233" s="178">
        <f t="shared" si="19"/>
        <v>2081.17</v>
      </c>
      <c r="AC233" s="180">
        <f t="shared" si="20"/>
        <v>0</v>
      </c>
      <c r="AD233" s="178">
        <f t="shared" si="21"/>
        <v>1563.98</v>
      </c>
      <c r="AE233" s="180">
        <f t="shared" si="22"/>
        <v>0</v>
      </c>
      <c r="AF233" s="178">
        <f t="shared" si="23"/>
        <v>369.34</v>
      </c>
      <c r="AG233" s="178">
        <f t="shared" si="24"/>
        <v>864.39</v>
      </c>
      <c r="AH233" s="181">
        <f t="shared" si="25"/>
        <v>1196.6199999999999</v>
      </c>
      <c r="AI233" s="181">
        <f t="shared" si="26"/>
        <v>1117.1300000000001</v>
      </c>
      <c r="AJ233" s="178">
        <f t="shared" si="27"/>
        <v>1132.18</v>
      </c>
      <c r="AK233" s="178">
        <f t="shared" si="28"/>
        <v>1390.6</v>
      </c>
      <c r="AL233" s="181">
        <f t="shared" si="29"/>
        <v>13.84</v>
      </c>
      <c r="AM233" s="179">
        <f t="shared" si="30"/>
        <v>377.24</v>
      </c>
      <c r="AN233" s="179">
        <f t="shared" si="31"/>
        <v>243.71</v>
      </c>
      <c r="AO233" s="95">
        <f t="shared" si="32"/>
        <v>0</v>
      </c>
      <c r="AP233" s="95">
        <f t="shared" si="33"/>
        <v>0</v>
      </c>
    </row>
    <row r="234" spans="2:42" ht="16.5" thickBot="1">
      <c r="B234" s="161"/>
      <c r="Q234" s="95"/>
      <c r="R234" s="95"/>
      <c r="S234" s="95"/>
      <c r="T234" s="95"/>
      <c r="U234" s="95"/>
      <c r="V234" s="95"/>
      <c r="W234" s="95"/>
      <c r="X234" s="95"/>
      <c r="Y234" s="154" t="s">
        <v>752</v>
      </c>
      <c r="Z234" s="178">
        <f t="shared" si="17"/>
        <v>1053.01</v>
      </c>
      <c r="AA234" s="179">
        <f t="shared" si="18"/>
        <v>0</v>
      </c>
      <c r="AB234" s="178">
        <f t="shared" si="19"/>
        <v>2081.17</v>
      </c>
      <c r="AC234" s="180">
        <f t="shared" si="20"/>
        <v>0</v>
      </c>
      <c r="AD234" s="178">
        <f t="shared" si="21"/>
        <v>1563.98</v>
      </c>
      <c r="AE234" s="180">
        <f t="shared" si="22"/>
        <v>0</v>
      </c>
      <c r="AF234" s="178">
        <f t="shared" si="23"/>
        <v>369.34</v>
      </c>
      <c r="AG234" s="178">
        <f t="shared" si="24"/>
        <v>864.39</v>
      </c>
      <c r="AH234" s="181">
        <f t="shared" si="25"/>
        <v>1196.6199999999999</v>
      </c>
      <c r="AI234" s="181">
        <f t="shared" si="26"/>
        <v>1117.1300000000001</v>
      </c>
      <c r="AJ234" s="178">
        <f t="shared" si="27"/>
        <v>1132.18</v>
      </c>
      <c r="AK234" s="178">
        <f t="shared" si="28"/>
        <v>1390.6</v>
      </c>
      <c r="AL234" s="181">
        <f t="shared" si="29"/>
        <v>13.84</v>
      </c>
      <c r="AM234" s="179">
        <f t="shared" si="30"/>
        <v>377.24</v>
      </c>
      <c r="AN234" s="179">
        <f t="shared" si="31"/>
        <v>243.71</v>
      </c>
      <c r="AO234" s="95">
        <f t="shared" si="32"/>
        <v>0</v>
      </c>
      <c r="AP234" s="95">
        <f t="shared" si="33"/>
        <v>0</v>
      </c>
    </row>
    <row r="235" spans="2:42" ht="16.5" thickBot="1">
      <c r="B235" s="161"/>
      <c r="Q235" s="95"/>
      <c r="R235" s="95"/>
      <c r="S235" s="95"/>
      <c r="T235" s="95"/>
      <c r="U235" s="95"/>
      <c r="V235" s="95"/>
      <c r="W235" s="95"/>
      <c r="X235" s="95"/>
      <c r="Y235" s="154" t="s">
        <v>753</v>
      </c>
      <c r="Z235" s="178">
        <f t="shared" si="17"/>
        <v>1053.01</v>
      </c>
      <c r="AA235" s="179">
        <f t="shared" si="18"/>
        <v>0</v>
      </c>
      <c r="AB235" s="178">
        <f t="shared" si="19"/>
        <v>2081.17</v>
      </c>
      <c r="AC235" s="180">
        <f t="shared" si="20"/>
        <v>0</v>
      </c>
      <c r="AD235" s="178">
        <f t="shared" si="21"/>
        <v>1563.98</v>
      </c>
      <c r="AE235" s="180">
        <f t="shared" si="22"/>
        <v>0</v>
      </c>
      <c r="AF235" s="178">
        <f t="shared" si="23"/>
        <v>369.34</v>
      </c>
      <c r="AG235" s="178">
        <f t="shared" si="24"/>
        <v>864.39</v>
      </c>
      <c r="AH235" s="181">
        <f t="shared" si="25"/>
        <v>1196.6199999999999</v>
      </c>
      <c r="AI235" s="181">
        <f t="shared" si="26"/>
        <v>1117.1300000000001</v>
      </c>
      <c r="AJ235" s="178">
        <f t="shared" si="27"/>
        <v>1132.18</v>
      </c>
      <c r="AK235" s="178">
        <f t="shared" si="28"/>
        <v>1390.6</v>
      </c>
      <c r="AL235" s="181">
        <f t="shared" si="29"/>
        <v>13.84</v>
      </c>
      <c r="AM235" s="179">
        <f t="shared" si="30"/>
        <v>377.24</v>
      </c>
      <c r="AN235" s="179">
        <f t="shared" si="31"/>
        <v>243.71</v>
      </c>
      <c r="AO235" s="95">
        <f t="shared" si="32"/>
        <v>0</v>
      </c>
      <c r="AP235" s="95">
        <f t="shared" si="33"/>
        <v>0</v>
      </c>
    </row>
    <row r="236" spans="2:42" ht="16.5" thickBot="1">
      <c r="B236" s="161"/>
      <c r="Q236" s="95"/>
      <c r="R236" s="95"/>
      <c r="S236" s="95"/>
      <c r="T236" s="95"/>
      <c r="U236" s="95"/>
      <c r="V236" s="95"/>
      <c r="W236" s="95"/>
      <c r="X236" s="95"/>
      <c r="Y236" s="154" t="s">
        <v>754</v>
      </c>
      <c r="Z236" s="178">
        <f t="shared" si="17"/>
        <v>1053.01</v>
      </c>
      <c r="AA236" s="179">
        <f t="shared" si="18"/>
        <v>0</v>
      </c>
      <c r="AB236" s="178">
        <f t="shared" si="19"/>
        <v>2081.17</v>
      </c>
      <c r="AC236" s="180">
        <f t="shared" si="20"/>
        <v>0</v>
      </c>
      <c r="AD236" s="178">
        <f t="shared" si="21"/>
        <v>1563.98</v>
      </c>
      <c r="AE236" s="180">
        <f t="shared" si="22"/>
        <v>0</v>
      </c>
      <c r="AF236" s="178">
        <f t="shared" si="23"/>
        <v>369.34</v>
      </c>
      <c r="AG236" s="178">
        <f t="shared" si="24"/>
        <v>864.39</v>
      </c>
      <c r="AH236" s="181">
        <f t="shared" si="25"/>
        <v>1196.6199999999999</v>
      </c>
      <c r="AI236" s="181">
        <f t="shared" si="26"/>
        <v>1117.1300000000001</v>
      </c>
      <c r="AJ236" s="178">
        <f t="shared" si="27"/>
        <v>1132.18</v>
      </c>
      <c r="AK236" s="178">
        <f t="shared" si="28"/>
        <v>1390.6</v>
      </c>
      <c r="AL236" s="181">
        <f t="shared" si="29"/>
        <v>13.84</v>
      </c>
      <c r="AM236" s="179">
        <f t="shared" si="30"/>
        <v>377.24</v>
      </c>
      <c r="AN236" s="179">
        <f t="shared" si="31"/>
        <v>243.71</v>
      </c>
      <c r="AO236" s="95">
        <f t="shared" si="32"/>
        <v>0</v>
      </c>
      <c r="AP236" s="95">
        <f t="shared" si="33"/>
        <v>0</v>
      </c>
    </row>
    <row r="237" spans="2:42" ht="16.5" thickBot="1">
      <c r="B237" s="161"/>
      <c r="Q237" s="95"/>
      <c r="R237" s="95"/>
      <c r="S237" s="95"/>
      <c r="T237" s="95"/>
      <c r="U237" s="95"/>
      <c r="V237" s="95"/>
      <c r="W237" s="95"/>
      <c r="X237" s="95"/>
      <c r="Y237" s="154" t="s">
        <v>755</v>
      </c>
      <c r="Z237" s="178">
        <f t="shared" si="17"/>
        <v>1053.01</v>
      </c>
      <c r="AA237" s="179">
        <f t="shared" si="18"/>
        <v>0</v>
      </c>
      <c r="AB237" s="178">
        <f t="shared" si="19"/>
        <v>2081.17</v>
      </c>
      <c r="AC237" s="180">
        <f t="shared" si="20"/>
        <v>0</v>
      </c>
      <c r="AD237" s="178">
        <f t="shared" si="21"/>
        <v>1563.98</v>
      </c>
      <c r="AE237" s="180">
        <f t="shared" si="22"/>
        <v>0</v>
      </c>
      <c r="AF237" s="178">
        <f t="shared" si="23"/>
        <v>369.34</v>
      </c>
      <c r="AG237" s="178">
        <f t="shared" si="24"/>
        <v>864.39</v>
      </c>
      <c r="AH237" s="181">
        <f t="shared" si="25"/>
        <v>1196.6199999999999</v>
      </c>
      <c r="AI237" s="181">
        <f t="shared" si="26"/>
        <v>1117.1300000000001</v>
      </c>
      <c r="AJ237" s="178">
        <f t="shared" si="27"/>
        <v>1132.18</v>
      </c>
      <c r="AK237" s="178">
        <f t="shared" si="28"/>
        <v>1390.6</v>
      </c>
      <c r="AL237" s="181">
        <f t="shared" si="29"/>
        <v>13.84</v>
      </c>
      <c r="AM237" s="179">
        <f t="shared" si="30"/>
        <v>377.24</v>
      </c>
      <c r="AN237" s="179">
        <f t="shared" si="31"/>
        <v>243.71</v>
      </c>
      <c r="AO237" s="95">
        <f t="shared" si="32"/>
        <v>0</v>
      </c>
      <c r="AP237" s="95">
        <f t="shared" si="33"/>
        <v>0</v>
      </c>
    </row>
    <row r="238" spans="2:42" ht="16.5" thickBot="1">
      <c r="B238" s="161"/>
      <c r="Q238" s="95"/>
      <c r="R238" s="95"/>
      <c r="S238" s="95"/>
      <c r="T238" s="95"/>
      <c r="U238" s="95"/>
      <c r="V238" s="95"/>
      <c r="W238" s="95"/>
      <c r="X238" s="95"/>
      <c r="Y238" s="154" t="s">
        <v>756</v>
      </c>
      <c r="Z238" s="178">
        <f t="shared" si="17"/>
        <v>1053.01</v>
      </c>
      <c r="AA238" s="179">
        <f t="shared" si="18"/>
        <v>0</v>
      </c>
      <c r="AB238" s="178">
        <f t="shared" si="19"/>
        <v>2081.17</v>
      </c>
      <c r="AC238" s="180">
        <f t="shared" si="20"/>
        <v>0</v>
      </c>
      <c r="AD238" s="178">
        <f t="shared" si="21"/>
        <v>1563.98</v>
      </c>
      <c r="AE238" s="180">
        <f t="shared" si="22"/>
        <v>0</v>
      </c>
      <c r="AF238" s="178">
        <f t="shared" si="23"/>
        <v>369.34</v>
      </c>
      <c r="AG238" s="178">
        <f t="shared" si="24"/>
        <v>864.39</v>
      </c>
      <c r="AH238" s="181">
        <f t="shared" si="25"/>
        <v>1196.6199999999999</v>
      </c>
      <c r="AI238" s="181">
        <f t="shared" si="26"/>
        <v>1117.1300000000001</v>
      </c>
      <c r="AJ238" s="178">
        <f t="shared" si="27"/>
        <v>1132.18</v>
      </c>
      <c r="AK238" s="178">
        <f t="shared" si="28"/>
        <v>1390.6</v>
      </c>
      <c r="AL238" s="181">
        <f t="shared" si="29"/>
        <v>13.84</v>
      </c>
      <c r="AM238" s="179">
        <f t="shared" si="30"/>
        <v>377.24</v>
      </c>
      <c r="AN238" s="179">
        <f t="shared" si="31"/>
        <v>243.71</v>
      </c>
      <c r="AO238" s="95">
        <f t="shared" si="32"/>
        <v>0</v>
      </c>
      <c r="AP238" s="95">
        <f t="shared" si="33"/>
        <v>0</v>
      </c>
    </row>
    <row r="239" spans="2:42" ht="16.5" thickBot="1">
      <c r="B239" s="161"/>
      <c r="Q239" s="95"/>
      <c r="R239" s="95"/>
      <c r="S239" s="95"/>
      <c r="T239" s="95"/>
      <c r="U239" s="95"/>
      <c r="V239" s="95"/>
      <c r="W239" s="95"/>
      <c r="X239" s="95"/>
      <c r="Y239" s="154" t="s">
        <v>736</v>
      </c>
      <c r="Z239" s="178">
        <f t="shared" si="17"/>
        <v>1053.01</v>
      </c>
      <c r="AA239" s="179">
        <f t="shared" si="18"/>
        <v>0</v>
      </c>
      <c r="AB239" s="178">
        <f t="shared" si="19"/>
        <v>2081.17</v>
      </c>
      <c r="AC239" s="180">
        <f t="shared" si="20"/>
        <v>0</v>
      </c>
      <c r="AD239" s="178">
        <f t="shared" si="21"/>
        <v>1563.98</v>
      </c>
      <c r="AE239" s="180">
        <f t="shared" si="22"/>
        <v>0</v>
      </c>
      <c r="AF239" s="178">
        <f t="shared" si="23"/>
        <v>369.34</v>
      </c>
      <c r="AG239" s="178">
        <f t="shared" si="24"/>
        <v>864.39</v>
      </c>
      <c r="AH239" s="181">
        <f t="shared" si="25"/>
        <v>1196.6199999999999</v>
      </c>
      <c r="AI239" s="181">
        <f t="shared" si="26"/>
        <v>1117.1300000000001</v>
      </c>
      <c r="AJ239" s="178">
        <f t="shared" si="27"/>
        <v>1132.18</v>
      </c>
      <c r="AK239" s="178">
        <f t="shared" si="28"/>
        <v>1390.6</v>
      </c>
      <c r="AL239" s="181">
        <f t="shared" si="29"/>
        <v>13.84</v>
      </c>
      <c r="AM239" s="179">
        <f t="shared" si="30"/>
        <v>377.24</v>
      </c>
      <c r="AN239" s="179">
        <f t="shared" si="31"/>
        <v>243.71</v>
      </c>
      <c r="AO239" s="95">
        <f t="shared" si="32"/>
        <v>0</v>
      </c>
      <c r="AP239" s="95">
        <f t="shared" si="33"/>
        <v>0</v>
      </c>
    </row>
    <row r="240" spans="2:42" ht="16.5" thickBot="1">
      <c r="B240" s="161"/>
      <c r="Q240" s="95"/>
      <c r="R240" s="95"/>
      <c r="S240" s="95"/>
      <c r="T240" s="95"/>
      <c r="U240" s="95"/>
      <c r="V240" s="95"/>
      <c r="W240" s="95"/>
      <c r="X240" s="95"/>
      <c r="Y240" s="154" t="s">
        <v>757</v>
      </c>
      <c r="Z240" s="178">
        <f t="shared" si="17"/>
        <v>1053.01</v>
      </c>
      <c r="AA240" s="179">
        <f t="shared" si="18"/>
        <v>0</v>
      </c>
      <c r="AB240" s="178">
        <f t="shared" si="19"/>
        <v>2081.17</v>
      </c>
      <c r="AC240" s="180">
        <f t="shared" si="20"/>
        <v>0</v>
      </c>
      <c r="AD240" s="178">
        <f t="shared" si="21"/>
        <v>1563.98</v>
      </c>
      <c r="AE240" s="180">
        <f t="shared" si="22"/>
        <v>0</v>
      </c>
      <c r="AF240" s="178">
        <f t="shared" si="23"/>
        <v>369.34</v>
      </c>
      <c r="AG240" s="178">
        <f t="shared" si="24"/>
        <v>864.39</v>
      </c>
      <c r="AH240" s="181">
        <f t="shared" si="25"/>
        <v>1196.6199999999999</v>
      </c>
      <c r="AI240" s="181">
        <f t="shared" si="26"/>
        <v>1117.1300000000001</v>
      </c>
      <c r="AJ240" s="178">
        <f t="shared" si="27"/>
        <v>1132.18</v>
      </c>
      <c r="AK240" s="178">
        <f t="shared" si="28"/>
        <v>1390.6</v>
      </c>
      <c r="AL240" s="181">
        <f t="shared" si="29"/>
        <v>13.84</v>
      </c>
      <c r="AM240" s="179">
        <f t="shared" si="30"/>
        <v>377.24</v>
      </c>
      <c r="AN240" s="179">
        <f t="shared" si="31"/>
        <v>243.71</v>
      </c>
      <c r="AO240" s="95">
        <f t="shared" si="32"/>
        <v>0</v>
      </c>
      <c r="AP240" s="95">
        <f t="shared" si="33"/>
        <v>0</v>
      </c>
    </row>
    <row r="241" spans="2:42" ht="16.5" thickBot="1">
      <c r="B241" s="161"/>
      <c r="Q241" s="95"/>
      <c r="R241" s="95"/>
      <c r="S241" s="95"/>
      <c r="T241" s="95"/>
      <c r="U241" s="95"/>
      <c r="V241" s="95"/>
      <c r="W241" s="95"/>
      <c r="X241" s="95"/>
      <c r="Y241" s="154" t="s">
        <v>758</v>
      </c>
      <c r="Z241" s="178">
        <f t="shared" si="17"/>
        <v>1053.01</v>
      </c>
      <c r="AA241" s="179">
        <f t="shared" si="18"/>
        <v>0</v>
      </c>
      <c r="AB241" s="178">
        <f t="shared" si="19"/>
        <v>2081.17</v>
      </c>
      <c r="AC241" s="180">
        <f t="shared" si="20"/>
        <v>0</v>
      </c>
      <c r="AD241" s="178">
        <f t="shared" si="21"/>
        <v>1563.98</v>
      </c>
      <c r="AE241" s="180">
        <f t="shared" si="22"/>
        <v>0</v>
      </c>
      <c r="AF241" s="178">
        <f t="shared" si="23"/>
        <v>369.34</v>
      </c>
      <c r="AG241" s="178">
        <f t="shared" si="24"/>
        <v>864.39</v>
      </c>
      <c r="AH241" s="181">
        <f t="shared" si="25"/>
        <v>1196.6199999999999</v>
      </c>
      <c r="AI241" s="181">
        <f t="shared" si="26"/>
        <v>1117.1300000000001</v>
      </c>
      <c r="AJ241" s="178">
        <f t="shared" si="27"/>
        <v>1132.18</v>
      </c>
      <c r="AK241" s="178">
        <f t="shared" si="28"/>
        <v>1390.6</v>
      </c>
      <c r="AL241" s="181">
        <f t="shared" si="29"/>
        <v>13.84</v>
      </c>
      <c r="AM241" s="179">
        <f t="shared" si="30"/>
        <v>377.24</v>
      </c>
      <c r="AN241" s="179">
        <f t="shared" si="31"/>
        <v>243.71</v>
      </c>
      <c r="AO241" s="95">
        <f t="shared" si="32"/>
        <v>0</v>
      </c>
      <c r="AP241" s="95">
        <f t="shared" si="33"/>
        <v>0</v>
      </c>
    </row>
    <row r="242" spans="2:42" ht="16.5" thickBot="1">
      <c r="B242" s="161"/>
      <c r="Q242" s="95"/>
      <c r="R242" s="95"/>
      <c r="S242" s="95"/>
      <c r="T242" s="95"/>
      <c r="U242" s="95"/>
      <c r="V242" s="95"/>
      <c r="W242" s="95"/>
      <c r="X242" s="95"/>
      <c r="Y242" s="154" t="s">
        <v>759</v>
      </c>
      <c r="Z242" s="178">
        <f t="shared" si="17"/>
        <v>1053.01</v>
      </c>
      <c r="AA242" s="179">
        <f t="shared" si="18"/>
        <v>0</v>
      </c>
      <c r="AB242" s="178">
        <f t="shared" si="19"/>
        <v>2081.17</v>
      </c>
      <c r="AC242" s="180">
        <f t="shared" si="20"/>
        <v>0</v>
      </c>
      <c r="AD242" s="178">
        <f t="shared" si="21"/>
        <v>1563.98</v>
      </c>
      <c r="AE242" s="180">
        <f t="shared" si="22"/>
        <v>0</v>
      </c>
      <c r="AF242" s="178">
        <f t="shared" si="23"/>
        <v>369.34</v>
      </c>
      <c r="AG242" s="178">
        <f t="shared" si="24"/>
        <v>864.39</v>
      </c>
      <c r="AH242" s="181">
        <f t="shared" si="25"/>
        <v>1196.6199999999999</v>
      </c>
      <c r="AI242" s="181">
        <f t="shared" si="26"/>
        <v>1117.1300000000001</v>
      </c>
      <c r="AJ242" s="178">
        <f t="shared" si="27"/>
        <v>1132.18</v>
      </c>
      <c r="AK242" s="178">
        <f t="shared" si="28"/>
        <v>1390.6</v>
      </c>
      <c r="AL242" s="181">
        <f t="shared" si="29"/>
        <v>13.84</v>
      </c>
      <c r="AM242" s="179">
        <f t="shared" si="30"/>
        <v>377.24</v>
      </c>
      <c r="AN242" s="179">
        <f t="shared" si="31"/>
        <v>243.71</v>
      </c>
      <c r="AO242" s="95">
        <f t="shared" si="32"/>
        <v>0</v>
      </c>
      <c r="AP242" s="95">
        <f t="shared" si="33"/>
        <v>0</v>
      </c>
    </row>
    <row r="243" spans="2:42" ht="16.5" thickBot="1">
      <c r="B243" s="161"/>
      <c r="Q243" s="95"/>
      <c r="R243" s="95"/>
      <c r="S243" s="95"/>
      <c r="T243" s="95"/>
      <c r="U243" s="95"/>
      <c r="V243" s="95"/>
      <c r="W243" s="95"/>
      <c r="X243" s="95"/>
      <c r="Y243" s="154" t="s">
        <v>760</v>
      </c>
      <c r="Z243" s="178">
        <f t="shared" si="17"/>
        <v>1053.01</v>
      </c>
      <c r="AA243" s="179">
        <f t="shared" si="18"/>
        <v>0</v>
      </c>
      <c r="AB243" s="178">
        <f t="shared" si="19"/>
        <v>2081.17</v>
      </c>
      <c r="AC243" s="180">
        <f t="shared" si="20"/>
        <v>0</v>
      </c>
      <c r="AD243" s="178">
        <f t="shared" si="21"/>
        <v>1563.98</v>
      </c>
      <c r="AE243" s="180">
        <f t="shared" si="22"/>
        <v>0</v>
      </c>
      <c r="AF243" s="178">
        <f t="shared" si="23"/>
        <v>369.34</v>
      </c>
      <c r="AG243" s="178">
        <f t="shared" si="24"/>
        <v>864.39</v>
      </c>
      <c r="AH243" s="181">
        <f t="shared" si="25"/>
        <v>1196.6199999999999</v>
      </c>
      <c r="AI243" s="181">
        <f t="shared" si="26"/>
        <v>1117.1300000000001</v>
      </c>
      <c r="AJ243" s="178">
        <f t="shared" si="27"/>
        <v>1132.18</v>
      </c>
      <c r="AK243" s="178">
        <f t="shared" si="28"/>
        <v>1390.6</v>
      </c>
      <c r="AL243" s="181">
        <f t="shared" si="29"/>
        <v>13.84</v>
      </c>
      <c r="AM243" s="179">
        <f t="shared" si="30"/>
        <v>377.24</v>
      </c>
      <c r="AN243" s="179">
        <f t="shared" si="31"/>
        <v>243.71</v>
      </c>
      <c r="AO243" s="95">
        <f t="shared" si="32"/>
        <v>0</v>
      </c>
      <c r="AP243" s="95">
        <f t="shared" si="33"/>
        <v>0</v>
      </c>
    </row>
    <row r="244" spans="2:42" ht="16.5" thickBot="1">
      <c r="B244" s="161"/>
      <c r="Q244" s="95"/>
      <c r="R244" s="95"/>
      <c r="S244" s="95"/>
      <c r="T244" s="95"/>
      <c r="U244" s="95"/>
      <c r="V244" s="95"/>
      <c r="W244" s="95"/>
      <c r="X244" s="95"/>
      <c r="Y244" s="154" t="s">
        <v>761</v>
      </c>
      <c r="Z244" s="178">
        <f t="shared" si="17"/>
        <v>1053.01</v>
      </c>
      <c r="AA244" s="179">
        <f t="shared" si="18"/>
        <v>0</v>
      </c>
      <c r="AB244" s="178">
        <f t="shared" si="19"/>
        <v>2081.17</v>
      </c>
      <c r="AC244" s="180">
        <f t="shared" si="20"/>
        <v>0</v>
      </c>
      <c r="AD244" s="178">
        <f t="shared" si="21"/>
        <v>1563.98</v>
      </c>
      <c r="AE244" s="180">
        <f t="shared" si="22"/>
        <v>0</v>
      </c>
      <c r="AF244" s="178">
        <f t="shared" si="23"/>
        <v>369.34</v>
      </c>
      <c r="AG244" s="178">
        <f t="shared" si="24"/>
        <v>864.39</v>
      </c>
      <c r="AH244" s="181">
        <f t="shared" si="25"/>
        <v>1196.6199999999999</v>
      </c>
      <c r="AI244" s="181">
        <f t="shared" si="26"/>
        <v>1117.1300000000001</v>
      </c>
      <c r="AJ244" s="178">
        <f t="shared" si="27"/>
        <v>1132.18</v>
      </c>
      <c r="AK244" s="178">
        <f t="shared" si="28"/>
        <v>1390.6</v>
      </c>
      <c r="AL244" s="181">
        <f t="shared" si="29"/>
        <v>13.84</v>
      </c>
      <c r="AM244" s="179">
        <f t="shared" si="30"/>
        <v>377.24</v>
      </c>
      <c r="AN244" s="179">
        <f t="shared" si="31"/>
        <v>243.71</v>
      </c>
      <c r="AO244" s="95">
        <f t="shared" si="32"/>
        <v>0</v>
      </c>
      <c r="AP244" s="95">
        <f t="shared" si="33"/>
        <v>0</v>
      </c>
    </row>
    <row r="245" spans="2:42" ht="16.5" thickBot="1">
      <c r="B245" s="161"/>
      <c r="Q245" s="95"/>
      <c r="R245" s="95"/>
      <c r="S245" s="95"/>
      <c r="T245" s="95"/>
      <c r="U245" s="95"/>
      <c r="V245" s="95"/>
      <c r="W245" s="95"/>
      <c r="X245" s="95"/>
      <c r="Y245" s="154" t="s">
        <v>673</v>
      </c>
      <c r="Z245" s="178">
        <f t="shared" si="17"/>
        <v>1053.01</v>
      </c>
      <c r="AA245" s="179">
        <f t="shared" si="18"/>
        <v>0</v>
      </c>
      <c r="AB245" s="178">
        <f t="shared" si="19"/>
        <v>2081.17</v>
      </c>
      <c r="AC245" s="180">
        <f t="shared" si="20"/>
        <v>0</v>
      </c>
      <c r="AD245" s="178">
        <f t="shared" si="21"/>
        <v>1563.98</v>
      </c>
      <c r="AE245" s="180">
        <f t="shared" si="22"/>
        <v>0</v>
      </c>
      <c r="AF245" s="178">
        <f t="shared" si="23"/>
        <v>369.34</v>
      </c>
      <c r="AG245" s="178">
        <f t="shared" si="24"/>
        <v>864.39</v>
      </c>
      <c r="AH245" s="181">
        <f t="shared" si="25"/>
        <v>1196.6199999999999</v>
      </c>
      <c r="AI245" s="181">
        <f t="shared" si="26"/>
        <v>1117.1300000000001</v>
      </c>
      <c r="AJ245" s="178">
        <f t="shared" si="27"/>
        <v>1132.18</v>
      </c>
      <c r="AK245" s="178">
        <f t="shared" si="28"/>
        <v>1390.6</v>
      </c>
      <c r="AL245" s="181">
        <f t="shared" si="29"/>
        <v>13.84</v>
      </c>
      <c r="AM245" s="179">
        <f t="shared" si="30"/>
        <v>377.24</v>
      </c>
      <c r="AN245" s="179">
        <f t="shared" si="31"/>
        <v>243.71</v>
      </c>
      <c r="AO245" s="95">
        <f t="shared" si="32"/>
        <v>0</v>
      </c>
      <c r="AP245" s="95">
        <f t="shared" si="33"/>
        <v>0</v>
      </c>
    </row>
    <row r="246" spans="2:42" ht="16.5" thickBot="1">
      <c r="B246" s="161"/>
      <c r="Q246" s="95"/>
      <c r="R246" s="95"/>
      <c r="S246" s="95"/>
      <c r="T246" s="95"/>
      <c r="U246" s="95"/>
      <c r="V246" s="95"/>
      <c r="W246" s="95"/>
      <c r="X246" s="95"/>
      <c r="Y246" s="154" t="s">
        <v>762</v>
      </c>
      <c r="Z246" s="178">
        <f t="shared" si="17"/>
        <v>1053.01</v>
      </c>
      <c r="AA246" s="179">
        <f t="shared" si="18"/>
        <v>0</v>
      </c>
      <c r="AB246" s="178">
        <f t="shared" si="19"/>
        <v>2081.17</v>
      </c>
      <c r="AC246" s="180">
        <f t="shared" si="20"/>
        <v>0</v>
      </c>
      <c r="AD246" s="178">
        <f t="shared" si="21"/>
        <v>1563.98</v>
      </c>
      <c r="AE246" s="180">
        <f t="shared" si="22"/>
        <v>0</v>
      </c>
      <c r="AF246" s="178">
        <f t="shared" si="23"/>
        <v>369.34</v>
      </c>
      <c r="AG246" s="178">
        <f t="shared" si="24"/>
        <v>864.39</v>
      </c>
      <c r="AH246" s="181">
        <f t="shared" si="25"/>
        <v>1196.6199999999999</v>
      </c>
      <c r="AI246" s="181">
        <f t="shared" si="26"/>
        <v>1117.1300000000001</v>
      </c>
      <c r="AJ246" s="178">
        <f t="shared" si="27"/>
        <v>1132.18</v>
      </c>
      <c r="AK246" s="178">
        <f t="shared" si="28"/>
        <v>1390.6</v>
      </c>
      <c r="AL246" s="181">
        <f t="shared" si="29"/>
        <v>13.84</v>
      </c>
      <c r="AM246" s="179">
        <f t="shared" si="30"/>
        <v>377.24</v>
      </c>
      <c r="AN246" s="179">
        <f t="shared" si="31"/>
        <v>243.71</v>
      </c>
      <c r="AO246" s="95">
        <f t="shared" si="32"/>
        <v>0</v>
      </c>
      <c r="AP246" s="95">
        <f t="shared" si="33"/>
        <v>0</v>
      </c>
    </row>
    <row r="247" spans="2:42" ht="16.5" thickBot="1">
      <c r="B247" s="161"/>
      <c r="Q247" s="95"/>
      <c r="R247" s="95"/>
      <c r="S247" s="95"/>
      <c r="T247" s="95"/>
      <c r="U247" s="95"/>
      <c r="V247" s="95"/>
      <c r="W247" s="95"/>
      <c r="X247" s="95"/>
      <c r="Y247" s="154" t="s">
        <v>7</v>
      </c>
      <c r="Z247" s="178">
        <f t="shared" si="17"/>
        <v>1053.01</v>
      </c>
      <c r="AA247" s="179">
        <f t="shared" si="18"/>
        <v>0</v>
      </c>
      <c r="AB247" s="178">
        <f t="shared" si="19"/>
        <v>2081.17</v>
      </c>
      <c r="AC247" s="180">
        <f t="shared" si="20"/>
        <v>0</v>
      </c>
      <c r="AD247" s="178">
        <f t="shared" si="21"/>
        <v>1563.98</v>
      </c>
      <c r="AE247" s="180">
        <f t="shared" si="22"/>
        <v>0</v>
      </c>
      <c r="AF247" s="178">
        <f t="shared" si="23"/>
        <v>369.34</v>
      </c>
      <c r="AG247" s="178">
        <f t="shared" si="24"/>
        <v>864.39</v>
      </c>
      <c r="AH247" s="181">
        <f t="shared" si="25"/>
        <v>1196.6199999999999</v>
      </c>
      <c r="AI247" s="181">
        <f t="shared" si="26"/>
        <v>1117.1300000000001</v>
      </c>
      <c r="AJ247" s="178">
        <f t="shared" si="27"/>
        <v>1132.18</v>
      </c>
      <c r="AK247" s="178">
        <f t="shared" si="28"/>
        <v>1390.6</v>
      </c>
      <c r="AL247" s="181">
        <f t="shared" si="29"/>
        <v>13.84</v>
      </c>
      <c r="AM247" s="179">
        <f t="shared" si="30"/>
        <v>377.24</v>
      </c>
      <c r="AN247" s="179">
        <f t="shared" si="31"/>
        <v>243.71</v>
      </c>
      <c r="AO247" s="95">
        <f t="shared" si="32"/>
        <v>0</v>
      </c>
      <c r="AP247" s="95">
        <f t="shared" si="33"/>
        <v>0</v>
      </c>
    </row>
    <row r="248" spans="2:42" ht="16.5" thickBot="1">
      <c r="B248" s="161"/>
      <c r="Q248" s="95"/>
      <c r="R248" s="95"/>
      <c r="S248" s="95"/>
      <c r="T248" s="95"/>
      <c r="U248" s="95"/>
      <c r="V248" s="95"/>
      <c r="W248" s="95"/>
      <c r="X248" s="95"/>
      <c r="Y248" s="154" t="s">
        <v>765</v>
      </c>
      <c r="Z248" s="178">
        <f t="shared" si="17"/>
        <v>1053.01</v>
      </c>
      <c r="AA248" s="179">
        <f t="shared" si="18"/>
        <v>0</v>
      </c>
      <c r="AB248" s="178">
        <f t="shared" si="19"/>
        <v>2081.17</v>
      </c>
      <c r="AC248" s="180">
        <f t="shared" si="20"/>
        <v>0</v>
      </c>
      <c r="AD248" s="178">
        <f t="shared" si="21"/>
        <v>1563.98</v>
      </c>
      <c r="AE248" s="180">
        <f t="shared" si="22"/>
        <v>0</v>
      </c>
      <c r="AF248" s="178">
        <f t="shared" si="23"/>
        <v>369.34</v>
      </c>
      <c r="AG248" s="178">
        <f t="shared" si="24"/>
        <v>864.39</v>
      </c>
      <c r="AH248" s="181">
        <f t="shared" si="25"/>
        <v>1196.6199999999999</v>
      </c>
      <c r="AI248" s="181">
        <f t="shared" si="26"/>
        <v>1117.1300000000001</v>
      </c>
      <c r="AJ248" s="178">
        <f t="shared" si="27"/>
        <v>1132.18</v>
      </c>
      <c r="AK248" s="178">
        <f t="shared" si="28"/>
        <v>1390.6</v>
      </c>
      <c r="AL248" s="181">
        <f t="shared" si="29"/>
        <v>13.84</v>
      </c>
      <c r="AM248" s="179">
        <f t="shared" si="30"/>
        <v>377.24</v>
      </c>
      <c r="AN248" s="179">
        <f t="shared" si="31"/>
        <v>243.71</v>
      </c>
      <c r="AO248" s="95">
        <f t="shared" si="32"/>
        <v>0</v>
      </c>
      <c r="AP248" s="95">
        <f t="shared" si="33"/>
        <v>0</v>
      </c>
    </row>
    <row r="249" spans="2:42" ht="16.5" thickBot="1">
      <c r="B249" s="161"/>
      <c r="Q249" s="95"/>
      <c r="R249" s="95"/>
      <c r="S249" s="95"/>
      <c r="T249" s="95"/>
      <c r="U249" s="95"/>
      <c r="V249" s="95"/>
      <c r="W249" s="95"/>
      <c r="X249" s="95"/>
      <c r="Y249" s="154" t="s">
        <v>766</v>
      </c>
      <c r="Z249" s="178">
        <f t="shared" si="17"/>
        <v>1053.01</v>
      </c>
      <c r="AA249" s="179">
        <f t="shared" si="18"/>
        <v>0</v>
      </c>
      <c r="AB249" s="178">
        <f t="shared" si="19"/>
        <v>2081.17</v>
      </c>
      <c r="AC249" s="180">
        <f t="shared" si="20"/>
        <v>0</v>
      </c>
      <c r="AD249" s="178">
        <f t="shared" si="21"/>
        <v>1563.98</v>
      </c>
      <c r="AE249" s="180">
        <f t="shared" si="22"/>
        <v>0</v>
      </c>
      <c r="AF249" s="178">
        <f t="shared" si="23"/>
        <v>369.34</v>
      </c>
      <c r="AG249" s="178">
        <f t="shared" si="24"/>
        <v>864.39</v>
      </c>
      <c r="AH249" s="181">
        <f t="shared" si="25"/>
        <v>1196.6199999999999</v>
      </c>
      <c r="AI249" s="181">
        <f t="shared" si="26"/>
        <v>1117.1300000000001</v>
      </c>
      <c r="AJ249" s="178">
        <f t="shared" si="27"/>
        <v>1132.18</v>
      </c>
      <c r="AK249" s="178">
        <f t="shared" si="28"/>
        <v>1390.6</v>
      </c>
      <c r="AL249" s="181">
        <f t="shared" si="29"/>
        <v>13.84</v>
      </c>
      <c r="AM249" s="179">
        <f t="shared" si="30"/>
        <v>377.24</v>
      </c>
      <c r="AN249" s="179">
        <f t="shared" si="31"/>
        <v>243.71</v>
      </c>
      <c r="AO249" s="95">
        <f t="shared" si="32"/>
        <v>0</v>
      </c>
      <c r="AP249" s="95">
        <f t="shared" si="33"/>
        <v>0</v>
      </c>
    </row>
    <row r="250" spans="2:42" ht="16.5" thickBot="1">
      <c r="B250" s="161"/>
      <c r="Q250" s="95"/>
      <c r="R250" s="95"/>
      <c r="S250" s="95"/>
      <c r="T250" s="95"/>
      <c r="U250" s="95"/>
      <c r="V250" s="95"/>
      <c r="W250" s="95"/>
      <c r="X250" s="95"/>
      <c r="Y250" s="154" t="s">
        <v>720</v>
      </c>
      <c r="Z250" s="178">
        <f t="shared" si="17"/>
        <v>1053.01</v>
      </c>
      <c r="AA250" s="179">
        <f t="shared" si="18"/>
        <v>0</v>
      </c>
      <c r="AB250" s="178">
        <f t="shared" si="19"/>
        <v>2081.17</v>
      </c>
      <c r="AC250" s="180">
        <f t="shared" si="20"/>
        <v>0</v>
      </c>
      <c r="AD250" s="178">
        <f t="shared" si="21"/>
        <v>1563.98</v>
      </c>
      <c r="AE250" s="180">
        <f t="shared" si="22"/>
        <v>0</v>
      </c>
      <c r="AF250" s="178">
        <f t="shared" si="23"/>
        <v>369.34</v>
      </c>
      <c r="AG250" s="178">
        <f t="shared" si="24"/>
        <v>864.39</v>
      </c>
      <c r="AH250" s="181">
        <f t="shared" si="25"/>
        <v>1196.6199999999999</v>
      </c>
      <c r="AI250" s="181">
        <f t="shared" si="26"/>
        <v>1117.1300000000001</v>
      </c>
      <c r="AJ250" s="178">
        <f t="shared" si="27"/>
        <v>1132.18</v>
      </c>
      <c r="AK250" s="178">
        <f t="shared" si="28"/>
        <v>1390.6</v>
      </c>
      <c r="AL250" s="181">
        <f t="shared" si="29"/>
        <v>13.84</v>
      </c>
      <c r="AM250" s="179">
        <f t="shared" si="30"/>
        <v>377.24</v>
      </c>
      <c r="AN250" s="179">
        <f t="shared" si="31"/>
        <v>243.71</v>
      </c>
      <c r="AO250" s="95">
        <f t="shared" si="32"/>
        <v>0</v>
      </c>
      <c r="AP250" s="95">
        <f t="shared" si="33"/>
        <v>0</v>
      </c>
    </row>
    <row r="251" spans="2:42" ht="16.5" thickBot="1">
      <c r="B251" s="161"/>
      <c r="Q251" s="95"/>
      <c r="R251" s="95"/>
      <c r="S251" s="95"/>
      <c r="T251" s="95"/>
      <c r="U251" s="95"/>
      <c r="V251" s="95"/>
      <c r="W251" s="95"/>
      <c r="X251" s="95"/>
      <c r="Y251" s="154" t="s">
        <v>767</v>
      </c>
      <c r="Z251" s="178">
        <f t="shared" si="17"/>
        <v>1053.01</v>
      </c>
      <c r="AA251" s="179">
        <f t="shared" si="18"/>
        <v>0</v>
      </c>
      <c r="AB251" s="178">
        <f t="shared" si="19"/>
        <v>2081.17</v>
      </c>
      <c r="AC251" s="180">
        <f t="shared" si="20"/>
        <v>0</v>
      </c>
      <c r="AD251" s="178">
        <f t="shared" si="21"/>
        <v>1563.98</v>
      </c>
      <c r="AE251" s="180">
        <f t="shared" si="22"/>
        <v>0</v>
      </c>
      <c r="AF251" s="178">
        <f t="shared" si="23"/>
        <v>369.34</v>
      </c>
      <c r="AG251" s="178">
        <f t="shared" si="24"/>
        <v>864.39</v>
      </c>
      <c r="AH251" s="181">
        <f t="shared" si="25"/>
        <v>1196.6199999999999</v>
      </c>
      <c r="AI251" s="181">
        <f t="shared" si="26"/>
        <v>1117.1300000000001</v>
      </c>
      <c r="AJ251" s="178">
        <f t="shared" si="27"/>
        <v>1132.18</v>
      </c>
      <c r="AK251" s="178">
        <f t="shared" si="28"/>
        <v>1390.6</v>
      </c>
      <c r="AL251" s="181">
        <f t="shared" si="29"/>
        <v>13.84</v>
      </c>
      <c r="AM251" s="179">
        <f t="shared" si="30"/>
        <v>377.24</v>
      </c>
      <c r="AN251" s="179">
        <f t="shared" si="31"/>
        <v>243.71</v>
      </c>
      <c r="AO251" s="95">
        <f t="shared" si="32"/>
        <v>0</v>
      </c>
      <c r="AP251" s="95">
        <f t="shared" si="33"/>
        <v>0</v>
      </c>
    </row>
    <row r="252" spans="2:42" ht="16.5" thickBot="1">
      <c r="B252" s="161"/>
      <c r="Q252" s="95"/>
      <c r="R252" s="95"/>
      <c r="S252" s="95"/>
      <c r="T252" s="95"/>
      <c r="U252" s="95"/>
      <c r="V252" s="95"/>
      <c r="W252" s="95"/>
      <c r="X252" s="95"/>
      <c r="Y252" s="154" t="s">
        <v>768</v>
      </c>
      <c r="Z252" s="178">
        <f t="shared" si="17"/>
        <v>1053.01</v>
      </c>
      <c r="AA252" s="179">
        <f t="shared" si="18"/>
        <v>0</v>
      </c>
      <c r="AB252" s="178">
        <f t="shared" si="19"/>
        <v>2081.17</v>
      </c>
      <c r="AC252" s="180">
        <f t="shared" si="20"/>
        <v>0</v>
      </c>
      <c r="AD252" s="178">
        <f t="shared" si="21"/>
        <v>1563.98</v>
      </c>
      <c r="AE252" s="180">
        <f t="shared" si="22"/>
        <v>0</v>
      </c>
      <c r="AF252" s="178">
        <f t="shared" si="23"/>
        <v>369.34</v>
      </c>
      <c r="AG252" s="178">
        <f t="shared" si="24"/>
        <v>864.39</v>
      </c>
      <c r="AH252" s="181">
        <f t="shared" si="25"/>
        <v>1196.6199999999999</v>
      </c>
      <c r="AI252" s="181">
        <f t="shared" si="26"/>
        <v>1117.1300000000001</v>
      </c>
      <c r="AJ252" s="178">
        <f t="shared" si="27"/>
        <v>1132.18</v>
      </c>
      <c r="AK252" s="178">
        <f t="shared" si="28"/>
        <v>1390.6</v>
      </c>
      <c r="AL252" s="181">
        <f t="shared" si="29"/>
        <v>13.84</v>
      </c>
      <c r="AM252" s="179">
        <f t="shared" si="30"/>
        <v>377.24</v>
      </c>
      <c r="AN252" s="179">
        <f t="shared" si="31"/>
        <v>243.71</v>
      </c>
      <c r="AO252" s="95">
        <f t="shared" si="32"/>
        <v>0</v>
      </c>
      <c r="AP252" s="95">
        <f t="shared" si="33"/>
        <v>0</v>
      </c>
    </row>
    <row r="253" spans="2:42" ht="16.5" thickBot="1">
      <c r="B253" s="161"/>
      <c r="Q253" s="95"/>
      <c r="R253" s="95"/>
      <c r="S253" s="95"/>
      <c r="T253" s="95"/>
      <c r="U253" s="95"/>
      <c r="V253" s="95"/>
      <c r="W253" s="95"/>
      <c r="X253" s="95"/>
      <c r="Y253" s="154" t="s">
        <v>769</v>
      </c>
      <c r="Z253" s="178">
        <f t="shared" si="17"/>
        <v>1053.01</v>
      </c>
      <c r="AA253" s="179">
        <f t="shared" si="18"/>
        <v>0</v>
      </c>
      <c r="AB253" s="178">
        <f t="shared" si="19"/>
        <v>2081.17</v>
      </c>
      <c r="AC253" s="180">
        <f t="shared" si="20"/>
        <v>0</v>
      </c>
      <c r="AD253" s="178">
        <f t="shared" si="21"/>
        <v>1563.98</v>
      </c>
      <c r="AE253" s="180">
        <f t="shared" si="22"/>
        <v>0</v>
      </c>
      <c r="AF253" s="178">
        <f t="shared" si="23"/>
        <v>369.34</v>
      </c>
      <c r="AG253" s="178">
        <f t="shared" si="24"/>
        <v>864.39</v>
      </c>
      <c r="AH253" s="181">
        <f t="shared" si="25"/>
        <v>1196.6199999999999</v>
      </c>
      <c r="AI253" s="181">
        <f t="shared" si="26"/>
        <v>1117.1300000000001</v>
      </c>
      <c r="AJ253" s="178">
        <f t="shared" si="27"/>
        <v>1132.18</v>
      </c>
      <c r="AK253" s="178">
        <f t="shared" si="28"/>
        <v>1390.6</v>
      </c>
      <c r="AL253" s="181">
        <f t="shared" si="29"/>
        <v>13.84</v>
      </c>
      <c r="AM253" s="179">
        <f t="shared" si="30"/>
        <v>377.24</v>
      </c>
      <c r="AN253" s="179">
        <f t="shared" si="31"/>
        <v>243.71</v>
      </c>
      <c r="AO253" s="95">
        <f t="shared" si="32"/>
        <v>0</v>
      </c>
      <c r="AP253" s="95">
        <f t="shared" si="33"/>
        <v>0</v>
      </c>
    </row>
    <row r="254" spans="2:42" ht="16.5" thickBot="1">
      <c r="B254" s="161"/>
      <c r="Q254" s="95"/>
      <c r="R254" s="95"/>
      <c r="S254" s="95"/>
      <c r="T254" s="95"/>
      <c r="U254" s="95"/>
      <c r="V254" s="95"/>
      <c r="W254" s="95"/>
      <c r="X254" s="95"/>
      <c r="Y254" s="154" t="s">
        <v>770</v>
      </c>
      <c r="Z254" s="178">
        <f t="shared" si="17"/>
        <v>1053.01</v>
      </c>
      <c r="AA254" s="179">
        <f t="shared" si="18"/>
        <v>0</v>
      </c>
      <c r="AB254" s="178">
        <f t="shared" si="19"/>
        <v>2081.17</v>
      </c>
      <c r="AC254" s="180">
        <f t="shared" si="20"/>
        <v>0</v>
      </c>
      <c r="AD254" s="178">
        <f t="shared" si="21"/>
        <v>1563.98</v>
      </c>
      <c r="AE254" s="180">
        <f t="shared" si="22"/>
        <v>0</v>
      </c>
      <c r="AF254" s="178">
        <f t="shared" si="23"/>
        <v>369.34</v>
      </c>
      <c r="AG254" s="178">
        <f t="shared" si="24"/>
        <v>864.39</v>
      </c>
      <c r="AH254" s="181">
        <f t="shared" si="25"/>
        <v>1196.6199999999999</v>
      </c>
      <c r="AI254" s="181">
        <f t="shared" si="26"/>
        <v>1117.1300000000001</v>
      </c>
      <c r="AJ254" s="178">
        <f t="shared" si="27"/>
        <v>1132.18</v>
      </c>
      <c r="AK254" s="178">
        <f t="shared" si="28"/>
        <v>1390.6</v>
      </c>
      <c r="AL254" s="181">
        <f t="shared" si="29"/>
        <v>13.84</v>
      </c>
      <c r="AM254" s="179">
        <f t="shared" si="30"/>
        <v>377.24</v>
      </c>
      <c r="AN254" s="179">
        <f t="shared" si="31"/>
        <v>243.71</v>
      </c>
      <c r="AO254" s="95">
        <f t="shared" si="32"/>
        <v>0</v>
      </c>
      <c r="AP254" s="95">
        <f t="shared" si="33"/>
        <v>0</v>
      </c>
    </row>
    <row r="255" spans="2:42" ht="16.5" thickBot="1">
      <c r="B255" s="161"/>
      <c r="Q255" s="95"/>
      <c r="R255" s="95"/>
      <c r="S255" s="95"/>
      <c r="T255" s="95"/>
      <c r="U255" s="95"/>
      <c r="V255" s="95"/>
      <c r="W255" s="95"/>
      <c r="X255" s="95"/>
      <c r="Y255" s="154" t="s">
        <v>771</v>
      </c>
      <c r="Z255" s="178">
        <f t="shared" si="17"/>
        <v>1053.01</v>
      </c>
      <c r="AA255" s="179">
        <f t="shared" si="18"/>
        <v>0</v>
      </c>
      <c r="AB255" s="178">
        <f t="shared" si="19"/>
        <v>2081.17</v>
      </c>
      <c r="AC255" s="180">
        <f t="shared" si="20"/>
        <v>0</v>
      </c>
      <c r="AD255" s="178">
        <f t="shared" si="21"/>
        <v>1563.98</v>
      </c>
      <c r="AE255" s="180">
        <f t="shared" si="22"/>
        <v>0</v>
      </c>
      <c r="AF255" s="178">
        <f t="shared" si="23"/>
        <v>369.34</v>
      </c>
      <c r="AG255" s="178">
        <f t="shared" si="24"/>
        <v>864.39</v>
      </c>
      <c r="AH255" s="181">
        <f t="shared" si="25"/>
        <v>1196.6199999999999</v>
      </c>
      <c r="AI255" s="181">
        <f t="shared" si="26"/>
        <v>1117.1300000000001</v>
      </c>
      <c r="AJ255" s="178">
        <f t="shared" si="27"/>
        <v>1132.18</v>
      </c>
      <c r="AK255" s="178">
        <f t="shared" si="28"/>
        <v>1390.6</v>
      </c>
      <c r="AL255" s="181">
        <f t="shared" si="29"/>
        <v>13.84</v>
      </c>
      <c r="AM255" s="179">
        <f t="shared" si="30"/>
        <v>377.24</v>
      </c>
      <c r="AN255" s="179">
        <f t="shared" si="31"/>
        <v>243.71</v>
      </c>
      <c r="AO255" s="95">
        <f t="shared" si="32"/>
        <v>0</v>
      </c>
      <c r="AP255" s="95">
        <f t="shared" si="33"/>
        <v>0</v>
      </c>
    </row>
    <row r="256" spans="2:42" ht="16.5" thickBot="1">
      <c r="B256" s="161"/>
      <c r="Q256" s="95"/>
      <c r="R256" s="95"/>
      <c r="S256" s="95"/>
      <c r="T256" s="95"/>
      <c r="U256" s="95"/>
      <c r="V256" s="95"/>
      <c r="W256" s="95"/>
      <c r="X256" s="95"/>
      <c r="Y256" s="154" t="s">
        <v>772</v>
      </c>
      <c r="Z256" s="178">
        <f t="shared" si="17"/>
        <v>1053.01</v>
      </c>
      <c r="AA256" s="179">
        <f t="shared" si="18"/>
        <v>0</v>
      </c>
      <c r="AB256" s="178">
        <f t="shared" si="19"/>
        <v>2081.17</v>
      </c>
      <c r="AC256" s="180">
        <f t="shared" si="20"/>
        <v>0</v>
      </c>
      <c r="AD256" s="178">
        <f t="shared" si="21"/>
        <v>1563.98</v>
      </c>
      <c r="AE256" s="180">
        <f t="shared" si="22"/>
        <v>0</v>
      </c>
      <c r="AF256" s="178">
        <f t="shared" si="23"/>
        <v>369.34</v>
      </c>
      <c r="AG256" s="178">
        <f t="shared" si="24"/>
        <v>864.39</v>
      </c>
      <c r="AH256" s="181">
        <f t="shared" si="25"/>
        <v>1196.6199999999999</v>
      </c>
      <c r="AI256" s="181">
        <f t="shared" si="26"/>
        <v>1117.1300000000001</v>
      </c>
      <c r="AJ256" s="178">
        <f t="shared" si="27"/>
        <v>1132.18</v>
      </c>
      <c r="AK256" s="178">
        <f t="shared" si="28"/>
        <v>1390.6</v>
      </c>
      <c r="AL256" s="181">
        <f t="shared" si="29"/>
        <v>13.84</v>
      </c>
      <c r="AM256" s="179">
        <f t="shared" si="30"/>
        <v>377.24</v>
      </c>
      <c r="AN256" s="179">
        <f t="shared" si="31"/>
        <v>243.71</v>
      </c>
      <c r="AO256" s="95">
        <f t="shared" si="32"/>
        <v>0</v>
      </c>
      <c r="AP256" s="95">
        <f t="shared" si="33"/>
        <v>0</v>
      </c>
    </row>
    <row r="257" spans="2:42" ht="16.5" thickBot="1">
      <c r="B257" s="161"/>
      <c r="Q257" s="95"/>
      <c r="R257" s="95"/>
      <c r="S257" s="95"/>
      <c r="T257" s="95"/>
      <c r="U257" s="95"/>
      <c r="V257" s="95"/>
      <c r="W257" s="95"/>
      <c r="X257" s="95"/>
      <c r="Y257" s="154" t="s">
        <v>773</v>
      </c>
      <c r="Z257" s="178">
        <f t="shared" si="17"/>
        <v>1053.01</v>
      </c>
      <c r="AA257" s="179">
        <f t="shared" si="18"/>
        <v>0</v>
      </c>
      <c r="AB257" s="178">
        <f t="shared" si="19"/>
        <v>2081.17</v>
      </c>
      <c r="AC257" s="180">
        <f t="shared" si="20"/>
        <v>0</v>
      </c>
      <c r="AD257" s="178">
        <f t="shared" si="21"/>
        <v>1563.98</v>
      </c>
      <c r="AE257" s="180">
        <f t="shared" si="22"/>
        <v>0</v>
      </c>
      <c r="AF257" s="178">
        <f t="shared" si="23"/>
        <v>369.34</v>
      </c>
      <c r="AG257" s="178">
        <f t="shared" si="24"/>
        <v>864.39</v>
      </c>
      <c r="AH257" s="181">
        <f t="shared" si="25"/>
        <v>1196.6199999999999</v>
      </c>
      <c r="AI257" s="181">
        <f t="shared" si="26"/>
        <v>1117.1300000000001</v>
      </c>
      <c r="AJ257" s="178">
        <f t="shared" si="27"/>
        <v>1132.18</v>
      </c>
      <c r="AK257" s="178">
        <f t="shared" si="28"/>
        <v>1390.6</v>
      </c>
      <c r="AL257" s="181">
        <f t="shared" si="29"/>
        <v>13.84</v>
      </c>
      <c r="AM257" s="179">
        <f t="shared" si="30"/>
        <v>377.24</v>
      </c>
      <c r="AN257" s="179">
        <f t="shared" si="31"/>
        <v>243.71</v>
      </c>
      <c r="AO257" s="95">
        <f t="shared" si="32"/>
        <v>0</v>
      </c>
      <c r="AP257" s="95">
        <f t="shared" si="33"/>
        <v>0</v>
      </c>
    </row>
    <row r="258" spans="2:42" ht="16.5" thickBot="1">
      <c r="B258" s="161"/>
      <c r="Q258" s="95"/>
      <c r="R258" s="95"/>
      <c r="S258" s="95"/>
      <c r="T258" s="95"/>
      <c r="U258" s="95"/>
      <c r="V258" s="95"/>
      <c r="W258" s="95"/>
      <c r="X258" s="95"/>
      <c r="Y258" s="154" t="s">
        <v>774</v>
      </c>
      <c r="Z258" s="178">
        <f t="shared" si="17"/>
        <v>1053.01</v>
      </c>
      <c r="AA258" s="179">
        <f t="shared" si="18"/>
        <v>0</v>
      </c>
      <c r="AB258" s="178">
        <f t="shared" si="19"/>
        <v>2081.17</v>
      </c>
      <c r="AC258" s="180">
        <f t="shared" si="20"/>
        <v>0</v>
      </c>
      <c r="AD258" s="178">
        <f t="shared" si="21"/>
        <v>1563.98</v>
      </c>
      <c r="AE258" s="180">
        <f t="shared" si="22"/>
        <v>0</v>
      </c>
      <c r="AF258" s="178">
        <f t="shared" si="23"/>
        <v>369.34</v>
      </c>
      <c r="AG258" s="178">
        <f t="shared" si="24"/>
        <v>864.39</v>
      </c>
      <c r="AH258" s="181">
        <f t="shared" si="25"/>
        <v>1196.6199999999999</v>
      </c>
      <c r="AI258" s="181">
        <f t="shared" si="26"/>
        <v>1117.1300000000001</v>
      </c>
      <c r="AJ258" s="178">
        <f t="shared" si="27"/>
        <v>1132.18</v>
      </c>
      <c r="AK258" s="178">
        <f t="shared" si="28"/>
        <v>1390.6</v>
      </c>
      <c r="AL258" s="181">
        <f t="shared" si="29"/>
        <v>13.84</v>
      </c>
      <c r="AM258" s="179">
        <f t="shared" si="30"/>
        <v>377.24</v>
      </c>
      <c r="AN258" s="179">
        <f t="shared" si="31"/>
        <v>243.71</v>
      </c>
      <c r="AO258" s="95">
        <f t="shared" si="32"/>
        <v>0</v>
      </c>
      <c r="AP258" s="95">
        <f t="shared" si="33"/>
        <v>0</v>
      </c>
    </row>
    <row r="259" spans="2:42" ht="16.5" thickBot="1">
      <c r="B259" s="161"/>
      <c r="Q259" s="95"/>
      <c r="R259" s="95"/>
      <c r="S259" s="95"/>
      <c r="T259" s="95"/>
      <c r="U259" s="95"/>
      <c r="V259" s="95"/>
      <c r="W259" s="95"/>
      <c r="X259" s="95"/>
      <c r="Y259" s="154" t="s">
        <v>775</v>
      </c>
      <c r="Z259" s="178">
        <f t="shared" si="17"/>
        <v>1053.01</v>
      </c>
      <c r="AA259" s="179">
        <f t="shared" si="18"/>
        <v>0</v>
      </c>
      <c r="AB259" s="178">
        <f t="shared" si="19"/>
        <v>2081.17</v>
      </c>
      <c r="AC259" s="180">
        <f t="shared" si="20"/>
        <v>0</v>
      </c>
      <c r="AD259" s="178">
        <f t="shared" si="21"/>
        <v>1563.98</v>
      </c>
      <c r="AE259" s="180">
        <f t="shared" si="22"/>
        <v>0</v>
      </c>
      <c r="AF259" s="178">
        <f t="shared" si="23"/>
        <v>369.34</v>
      </c>
      <c r="AG259" s="178">
        <f t="shared" si="24"/>
        <v>864.39</v>
      </c>
      <c r="AH259" s="181">
        <f t="shared" si="25"/>
        <v>1196.6199999999999</v>
      </c>
      <c r="AI259" s="181">
        <f t="shared" si="26"/>
        <v>1117.1300000000001</v>
      </c>
      <c r="AJ259" s="178">
        <f t="shared" si="27"/>
        <v>1132.18</v>
      </c>
      <c r="AK259" s="178">
        <f t="shared" si="28"/>
        <v>1390.6</v>
      </c>
      <c r="AL259" s="181">
        <f t="shared" si="29"/>
        <v>13.84</v>
      </c>
      <c r="AM259" s="179">
        <f t="shared" si="30"/>
        <v>377.24</v>
      </c>
      <c r="AN259" s="179">
        <f t="shared" si="31"/>
        <v>243.71</v>
      </c>
      <c r="AO259" s="95">
        <f t="shared" si="32"/>
        <v>0</v>
      </c>
      <c r="AP259" s="95">
        <f t="shared" si="33"/>
        <v>0</v>
      </c>
    </row>
    <row r="260" spans="2:42" ht="16.5" thickBot="1">
      <c r="B260" s="161"/>
      <c r="Q260" s="95"/>
      <c r="R260" s="95"/>
      <c r="S260" s="95"/>
      <c r="T260" s="95"/>
      <c r="U260" s="95"/>
      <c r="V260" s="95"/>
      <c r="W260" s="95"/>
      <c r="X260" s="95"/>
      <c r="Y260" s="154" t="s">
        <v>776</v>
      </c>
      <c r="Z260" s="178">
        <f t="shared" si="17"/>
        <v>1053.01</v>
      </c>
      <c r="AA260" s="179">
        <f t="shared" si="18"/>
        <v>0</v>
      </c>
      <c r="AB260" s="178">
        <f t="shared" si="19"/>
        <v>2081.17</v>
      </c>
      <c r="AC260" s="180">
        <f t="shared" si="20"/>
        <v>0</v>
      </c>
      <c r="AD260" s="178">
        <f t="shared" si="21"/>
        <v>1563.98</v>
      </c>
      <c r="AE260" s="180">
        <f t="shared" si="22"/>
        <v>0</v>
      </c>
      <c r="AF260" s="178">
        <f t="shared" si="23"/>
        <v>369.34</v>
      </c>
      <c r="AG260" s="178">
        <f t="shared" si="24"/>
        <v>864.39</v>
      </c>
      <c r="AH260" s="181">
        <f t="shared" si="25"/>
        <v>1196.6199999999999</v>
      </c>
      <c r="AI260" s="181">
        <f t="shared" si="26"/>
        <v>1117.1300000000001</v>
      </c>
      <c r="AJ260" s="178">
        <f t="shared" si="27"/>
        <v>1132.18</v>
      </c>
      <c r="AK260" s="178">
        <f t="shared" si="28"/>
        <v>1390.6</v>
      </c>
      <c r="AL260" s="181">
        <f t="shared" si="29"/>
        <v>13.84</v>
      </c>
      <c r="AM260" s="179">
        <f t="shared" si="30"/>
        <v>377.24</v>
      </c>
      <c r="AN260" s="179">
        <f t="shared" si="31"/>
        <v>243.71</v>
      </c>
      <c r="AO260" s="95">
        <f t="shared" si="32"/>
        <v>0</v>
      </c>
      <c r="AP260" s="95">
        <f t="shared" si="33"/>
        <v>0</v>
      </c>
    </row>
    <row r="261" spans="2:42" ht="16.5" thickBot="1">
      <c r="B261" s="161"/>
      <c r="Q261" s="95"/>
      <c r="R261" s="95"/>
      <c r="S261" s="95"/>
      <c r="T261" s="95"/>
      <c r="U261" s="95"/>
      <c r="V261" s="95"/>
      <c r="W261" s="95"/>
      <c r="X261" s="95"/>
      <c r="Y261" s="154" t="s">
        <v>777</v>
      </c>
      <c r="Z261" s="178">
        <f t="shared" si="17"/>
        <v>1053.01</v>
      </c>
      <c r="AA261" s="179">
        <f t="shared" si="18"/>
        <v>0</v>
      </c>
      <c r="AB261" s="178">
        <f t="shared" si="19"/>
        <v>2081.17</v>
      </c>
      <c r="AC261" s="180">
        <f t="shared" si="20"/>
        <v>0</v>
      </c>
      <c r="AD261" s="178">
        <f t="shared" si="21"/>
        <v>1563.98</v>
      </c>
      <c r="AE261" s="180">
        <f t="shared" si="22"/>
        <v>0</v>
      </c>
      <c r="AF261" s="178">
        <f t="shared" si="23"/>
        <v>369.34</v>
      </c>
      <c r="AG261" s="178">
        <f t="shared" si="24"/>
        <v>864.39</v>
      </c>
      <c r="AH261" s="181">
        <f t="shared" si="25"/>
        <v>1196.6199999999999</v>
      </c>
      <c r="AI261" s="181">
        <f t="shared" si="26"/>
        <v>1117.1300000000001</v>
      </c>
      <c r="AJ261" s="178">
        <f t="shared" si="27"/>
        <v>1132.18</v>
      </c>
      <c r="AK261" s="178">
        <f t="shared" si="28"/>
        <v>1390.6</v>
      </c>
      <c r="AL261" s="181">
        <f t="shared" si="29"/>
        <v>13.84</v>
      </c>
      <c r="AM261" s="179">
        <f t="shared" si="30"/>
        <v>377.24</v>
      </c>
      <c r="AN261" s="179">
        <f t="shared" si="31"/>
        <v>243.71</v>
      </c>
      <c r="AO261" s="95">
        <f t="shared" si="32"/>
        <v>0</v>
      </c>
      <c r="AP261" s="95">
        <f t="shared" si="33"/>
        <v>0</v>
      </c>
    </row>
    <row r="262" spans="2:42" ht="16.5" thickBot="1">
      <c r="B262" s="161"/>
      <c r="Q262" s="95"/>
      <c r="R262" s="95"/>
      <c r="S262" s="95"/>
      <c r="T262" s="95"/>
      <c r="U262" s="95"/>
      <c r="V262" s="95"/>
      <c r="W262" s="95"/>
      <c r="X262" s="95"/>
      <c r="Y262" s="154" t="s">
        <v>778</v>
      </c>
      <c r="Z262" s="178">
        <f t="shared" si="17"/>
        <v>1053.01</v>
      </c>
      <c r="AA262" s="179">
        <f t="shared" si="18"/>
        <v>0</v>
      </c>
      <c r="AB262" s="178">
        <f t="shared" si="19"/>
        <v>2081.17</v>
      </c>
      <c r="AC262" s="180">
        <f t="shared" si="20"/>
        <v>0</v>
      </c>
      <c r="AD262" s="178">
        <f t="shared" si="21"/>
        <v>1563.98</v>
      </c>
      <c r="AE262" s="180">
        <f t="shared" si="22"/>
        <v>0</v>
      </c>
      <c r="AF262" s="178">
        <f t="shared" si="23"/>
        <v>369.34</v>
      </c>
      <c r="AG262" s="178">
        <f t="shared" si="24"/>
        <v>864.39</v>
      </c>
      <c r="AH262" s="181">
        <f t="shared" si="25"/>
        <v>1196.6199999999999</v>
      </c>
      <c r="AI262" s="181">
        <f t="shared" si="26"/>
        <v>1117.1300000000001</v>
      </c>
      <c r="AJ262" s="178">
        <f t="shared" si="27"/>
        <v>1132.18</v>
      </c>
      <c r="AK262" s="178">
        <f t="shared" si="28"/>
        <v>1390.6</v>
      </c>
      <c r="AL262" s="181">
        <f t="shared" si="29"/>
        <v>13.84</v>
      </c>
      <c r="AM262" s="179">
        <f t="shared" si="30"/>
        <v>377.24</v>
      </c>
      <c r="AN262" s="179">
        <f t="shared" si="31"/>
        <v>243.71</v>
      </c>
      <c r="AO262" s="95">
        <f t="shared" si="32"/>
        <v>0</v>
      </c>
      <c r="AP262" s="95">
        <f t="shared" si="33"/>
        <v>0</v>
      </c>
    </row>
    <row r="263" spans="2:42" ht="16.5" thickBot="1">
      <c r="B263" s="161"/>
      <c r="Q263" s="95"/>
      <c r="R263" s="95"/>
      <c r="S263" s="95"/>
      <c r="T263" s="95"/>
      <c r="U263" s="95"/>
      <c r="V263" s="95"/>
      <c r="W263" s="95"/>
      <c r="X263" s="95"/>
      <c r="Y263" s="154" t="s">
        <v>779</v>
      </c>
      <c r="Z263" s="178">
        <f t="shared" si="17"/>
        <v>1053.01</v>
      </c>
      <c r="AA263" s="179">
        <f t="shared" si="18"/>
        <v>0</v>
      </c>
      <c r="AB263" s="178">
        <f t="shared" si="19"/>
        <v>2081.17</v>
      </c>
      <c r="AC263" s="180">
        <f t="shared" si="20"/>
        <v>0</v>
      </c>
      <c r="AD263" s="178">
        <f t="shared" si="21"/>
        <v>1563.98</v>
      </c>
      <c r="AE263" s="180">
        <f t="shared" si="22"/>
        <v>0</v>
      </c>
      <c r="AF263" s="178">
        <f t="shared" si="23"/>
        <v>369.34</v>
      </c>
      <c r="AG263" s="178">
        <f t="shared" si="24"/>
        <v>864.39</v>
      </c>
      <c r="AH263" s="181">
        <f t="shared" si="25"/>
        <v>1196.6199999999999</v>
      </c>
      <c r="AI263" s="181">
        <f t="shared" si="26"/>
        <v>1117.1300000000001</v>
      </c>
      <c r="AJ263" s="178">
        <f t="shared" si="27"/>
        <v>1132.18</v>
      </c>
      <c r="AK263" s="178">
        <f t="shared" si="28"/>
        <v>1390.6</v>
      </c>
      <c r="AL263" s="181">
        <f t="shared" si="29"/>
        <v>13.84</v>
      </c>
      <c r="AM263" s="179">
        <f t="shared" si="30"/>
        <v>377.24</v>
      </c>
      <c r="AN263" s="179">
        <f t="shared" si="31"/>
        <v>243.71</v>
      </c>
      <c r="AO263" s="95">
        <f t="shared" si="32"/>
        <v>0</v>
      </c>
      <c r="AP263" s="95">
        <f t="shared" si="33"/>
        <v>0</v>
      </c>
    </row>
    <row r="264" spans="2:42" ht="16.5" thickBot="1">
      <c r="B264" s="161"/>
      <c r="Q264" s="95"/>
      <c r="R264" s="95"/>
      <c r="S264" s="95"/>
      <c r="T264" s="95"/>
      <c r="U264" s="95"/>
      <c r="V264" s="95"/>
      <c r="W264" s="95"/>
      <c r="X264" s="95"/>
      <c r="Y264" s="154" t="s">
        <v>780</v>
      </c>
      <c r="Z264" s="178">
        <f t="shared" si="17"/>
        <v>1053.01</v>
      </c>
      <c r="AA264" s="179">
        <f t="shared" si="18"/>
        <v>0</v>
      </c>
      <c r="AB264" s="178">
        <f t="shared" si="19"/>
        <v>2081.17</v>
      </c>
      <c r="AC264" s="180">
        <f t="shared" si="20"/>
        <v>0</v>
      </c>
      <c r="AD264" s="178">
        <f t="shared" si="21"/>
        <v>1563.98</v>
      </c>
      <c r="AE264" s="180">
        <f t="shared" si="22"/>
        <v>0</v>
      </c>
      <c r="AF264" s="178">
        <f t="shared" si="23"/>
        <v>369.34</v>
      </c>
      <c r="AG264" s="178">
        <f t="shared" si="24"/>
        <v>864.39</v>
      </c>
      <c r="AH264" s="181">
        <f t="shared" si="25"/>
        <v>1196.6199999999999</v>
      </c>
      <c r="AI264" s="181">
        <f t="shared" si="26"/>
        <v>1117.1300000000001</v>
      </c>
      <c r="AJ264" s="178">
        <f t="shared" si="27"/>
        <v>1132.18</v>
      </c>
      <c r="AK264" s="178">
        <f t="shared" si="28"/>
        <v>1390.6</v>
      </c>
      <c r="AL264" s="181">
        <f t="shared" si="29"/>
        <v>13.84</v>
      </c>
      <c r="AM264" s="179">
        <f t="shared" si="30"/>
        <v>377.24</v>
      </c>
      <c r="AN264" s="179">
        <f t="shared" si="31"/>
        <v>243.71</v>
      </c>
      <c r="AO264" s="95">
        <f t="shared" si="32"/>
        <v>0</v>
      </c>
      <c r="AP264" s="95">
        <f t="shared" si="33"/>
        <v>0</v>
      </c>
    </row>
    <row r="265" spans="2:42" ht="16.5" thickBot="1">
      <c r="B265" s="161"/>
      <c r="Q265" s="95"/>
      <c r="R265" s="95"/>
      <c r="S265" s="95"/>
      <c r="T265" s="95"/>
      <c r="U265" s="95"/>
      <c r="V265" s="95"/>
      <c r="W265" s="95"/>
      <c r="X265" s="95"/>
      <c r="Y265" s="154" t="s">
        <v>781</v>
      </c>
      <c r="Z265" s="178">
        <f t="shared" si="17"/>
        <v>1053.01</v>
      </c>
      <c r="AA265" s="179">
        <f t="shared" si="18"/>
        <v>0</v>
      </c>
      <c r="AB265" s="178">
        <f t="shared" si="19"/>
        <v>2081.17</v>
      </c>
      <c r="AC265" s="180">
        <f t="shared" si="20"/>
        <v>0</v>
      </c>
      <c r="AD265" s="178">
        <f t="shared" si="21"/>
        <v>1563.98</v>
      </c>
      <c r="AE265" s="180">
        <f t="shared" si="22"/>
        <v>0</v>
      </c>
      <c r="AF265" s="178">
        <f t="shared" si="23"/>
        <v>369.34</v>
      </c>
      <c r="AG265" s="178">
        <f t="shared" si="24"/>
        <v>864.39</v>
      </c>
      <c r="AH265" s="181">
        <f t="shared" si="25"/>
        <v>1196.6199999999999</v>
      </c>
      <c r="AI265" s="181">
        <f t="shared" si="26"/>
        <v>1117.1300000000001</v>
      </c>
      <c r="AJ265" s="178">
        <f t="shared" si="27"/>
        <v>1132.18</v>
      </c>
      <c r="AK265" s="178">
        <f t="shared" si="28"/>
        <v>1390.6</v>
      </c>
      <c r="AL265" s="181">
        <f t="shared" si="29"/>
        <v>13.84</v>
      </c>
      <c r="AM265" s="179">
        <f t="shared" si="30"/>
        <v>377.24</v>
      </c>
      <c r="AN265" s="179">
        <f t="shared" si="31"/>
        <v>243.71</v>
      </c>
      <c r="AO265" s="95">
        <f t="shared" si="32"/>
        <v>0</v>
      </c>
      <c r="AP265" s="95">
        <f t="shared" si="33"/>
        <v>0</v>
      </c>
    </row>
    <row r="266" spans="2:42" ht="16.5" thickBot="1">
      <c r="B266" s="161"/>
      <c r="Q266" s="95"/>
      <c r="R266" s="95"/>
      <c r="S266" s="95"/>
      <c r="T266" s="95"/>
      <c r="U266" s="95"/>
      <c r="V266" s="95"/>
      <c r="W266" s="95"/>
      <c r="X266" s="95"/>
      <c r="Y266" s="154" t="s">
        <v>782</v>
      </c>
      <c r="Z266" s="178">
        <f t="shared" si="17"/>
        <v>1053.01</v>
      </c>
      <c r="AA266" s="179">
        <f t="shared" si="18"/>
        <v>0</v>
      </c>
      <c r="AB266" s="178">
        <f t="shared" si="19"/>
        <v>2081.17</v>
      </c>
      <c r="AC266" s="180">
        <f t="shared" si="20"/>
        <v>0</v>
      </c>
      <c r="AD266" s="178">
        <f t="shared" si="21"/>
        <v>1563.98</v>
      </c>
      <c r="AE266" s="180">
        <f t="shared" si="22"/>
        <v>0</v>
      </c>
      <c r="AF266" s="178">
        <f t="shared" si="23"/>
        <v>369.34</v>
      </c>
      <c r="AG266" s="178">
        <f t="shared" si="24"/>
        <v>864.39</v>
      </c>
      <c r="AH266" s="181">
        <f t="shared" si="25"/>
        <v>1196.6199999999999</v>
      </c>
      <c r="AI266" s="181">
        <f t="shared" si="26"/>
        <v>1117.1300000000001</v>
      </c>
      <c r="AJ266" s="178">
        <f t="shared" si="27"/>
        <v>1132.18</v>
      </c>
      <c r="AK266" s="178">
        <f t="shared" si="28"/>
        <v>1390.6</v>
      </c>
      <c r="AL266" s="181">
        <f t="shared" si="29"/>
        <v>13.84</v>
      </c>
      <c r="AM266" s="179">
        <f t="shared" si="30"/>
        <v>377.24</v>
      </c>
      <c r="AN266" s="179">
        <f t="shared" si="31"/>
        <v>243.71</v>
      </c>
      <c r="AO266" s="95">
        <f t="shared" si="32"/>
        <v>0</v>
      </c>
      <c r="AP266" s="95">
        <f t="shared" si="33"/>
        <v>0</v>
      </c>
    </row>
    <row r="267" spans="2:42" ht="16.5" thickBot="1">
      <c r="B267" s="161"/>
      <c r="Q267" s="95"/>
      <c r="R267" s="95"/>
      <c r="S267" s="95"/>
      <c r="T267" s="95"/>
      <c r="U267" s="95"/>
      <c r="V267" s="95"/>
      <c r="W267" s="95"/>
      <c r="X267" s="95"/>
      <c r="Y267" s="154" t="s">
        <v>783</v>
      </c>
      <c r="Z267" s="178">
        <f t="shared" si="17"/>
        <v>1053.01</v>
      </c>
      <c r="AA267" s="179">
        <f t="shared" si="18"/>
        <v>0</v>
      </c>
      <c r="AB267" s="178">
        <f t="shared" si="19"/>
        <v>2081.17</v>
      </c>
      <c r="AC267" s="180">
        <f t="shared" si="20"/>
        <v>0</v>
      </c>
      <c r="AD267" s="178">
        <f t="shared" si="21"/>
        <v>1563.98</v>
      </c>
      <c r="AE267" s="180">
        <f t="shared" si="22"/>
        <v>0</v>
      </c>
      <c r="AF267" s="178">
        <f t="shared" si="23"/>
        <v>369.34</v>
      </c>
      <c r="AG267" s="178">
        <f t="shared" si="24"/>
        <v>864.39</v>
      </c>
      <c r="AH267" s="181">
        <f t="shared" si="25"/>
        <v>1196.6199999999999</v>
      </c>
      <c r="AI267" s="181">
        <f t="shared" si="26"/>
        <v>1117.1300000000001</v>
      </c>
      <c r="AJ267" s="178">
        <f t="shared" si="27"/>
        <v>1132.18</v>
      </c>
      <c r="AK267" s="178">
        <f t="shared" si="28"/>
        <v>1390.6</v>
      </c>
      <c r="AL267" s="181">
        <f t="shared" si="29"/>
        <v>13.84</v>
      </c>
      <c r="AM267" s="179">
        <f t="shared" si="30"/>
        <v>377.24</v>
      </c>
      <c r="AN267" s="179">
        <f t="shared" si="31"/>
        <v>243.71</v>
      </c>
      <c r="AO267" s="95">
        <f t="shared" si="32"/>
        <v>0</v>
      </c>
      <c r="AP267" s="95">
        <f t="shared" si="33"/>
        <v>0</v>
      </c>
    </row>
    <row r="268" spans="2:42" ht="16.5" thickBot="1">
      <c r="B268" s="161"/>
      <c r="Q268" s="95"/>
      <c r="R268" s="95"/>
      <c r="S268" s="95"/>
      <c r="T268" s="95"/>
      <c r="U268" s="95"/>
      <c r="V268" s="95"/>
      <c r="W268" s="95"/>
      <c r="X268" s="95"/>
      <c r="Y268" s="154" t="s">
        <v>784</v>
      </c>
      <c r="Z268" s="178">
        <f t="shared" si="17"/>
        <v>1053.01</v>
      </c>
      <c r="AA268" s="179">
        <f t="shared" si="18"/>
        <v>0</v>
      </c>
      <c r="AB268" s="178">
        <f t="shared" si="19"/>
        <v>2081.17</v>
      </c>
      <c r="AC268" s="180">
        <f t="shared" si="20"/>
        <v>0</v>
      </c>
      <c r="AD268" s="178">
        <f t="shared" si="21"/>
        <v>1563.98</v>
      </c>
      <c r="AE268" s="180">
        <f t="shared" si="22"/>
        <v>0</v>
      </c>
      <c r="AF268" s="178">
        <f t="shared" si="23"/>
        <v>369.34</v>
      </c>
      <c r="AG268" s="178">
        <f t="shared" si="24"/>
        <v>864.39</v>
      </c>
      <c r="AH268" s="181">
        <f t="shared" si="25"/>
        <v>1196.6199999999999</v>
      </c>
      <c r="AI268" s="181">
        <f t="shared" si="26"/>
        <v>1117.1300000000001</v>
      </c>
      <c r="AJ268" s="178">
        <f t="shared" si="27"/>
        <v>1132.18</v>
      </c>
      <c r="AK268" s="178">
        <f t="shared" si="28"/>
        <v>1390.6</v>
      </c>
      <c r="AL268" s="181">
        <f t="shared" si="29"/>
        <v>13.84</v>
      </c>
      <c r="AM268" s="179">
        <f t="shared" si="30"/>
        <v>377.24</v>
      </c>
      <c r="AN268" s="179">
        <f t="shared" si="31"/>
        <v>243.71</v>
      </c>
      <c r="AO268" s="95">
        <f t="shared" si="32"/>
        <v>0</v>
      </c>
      <c r="AP268" s="95">
        <f t="shared" si="33"/>
        <v>0</v>
      </c>
    </row>
    <row r="269" spans="2:42" ht="16.5" thickBot="1">
      <c r="B269" s="161"/>
      <c r="Q269" s="95"/>
      <c r="R269" s="95"/>
      <c r="S269" s="95"/>
      <c r="T269" s="95"/>
      <c r="U269" s="95"/>
      <c r="V269" s="95"/>
      <c r="W269" s="95"/>
      <c r="X269" s="95"/>
      <c r="Y269" s="154" t="s">
        <v>786</v>
      </c>
      <c r="Z269" s="178">
        <f t="shared" si="17"/>
        <v>1053.01</v>
      </c>
      <c r="AA269" s="179">
        <f t="shared" si="18"/>
        <v>0</v>
      </c>
      <c r="AB269" s="178">
        <f t="shared" si="19"/>
        <v>2081.17</v>
      </c>
      <c r="AC269" s="180">
        <f t="shared" si="20"/>
        <v>0</v>
      </c>
      <c r="AD269" s="178">
        <f t="shared" si="21"/>
        <v>1563.98</v>
      </c>
      <c r="AE269" s="180">
        <f t="shared" si="22"/>
        <v>0</v>
      </c>
      <c r="AF269" s="178">
        <f t="shared" si="23"/>
        <v>369.34</v>
      </c>
      <c r="AG269" s="178">
        <f t="shared" si="24"/>
        <v>864.39</v>
      </c>
      <c r="AH269" s="181">
        <f t="shared" si="25"/>
        <v>1196.6199999999999</v>
      </c>
      <c r="AI269" s="181">
        <f t="shared" si="26"/>
        <v>1117.1300000000001</v>
      </c>
      <c r="AJ269" s="178">
        <f t="shared" si="27"/>
        <v>1132.18</v>
      </c>
      <c r="AK269" s="178">
        <f t="shared" si="28"/>
        <v>1390.6</v>
      </c>
      <c r="AL269" s="181">
        <f t="shared" si="29"/>
        <v>13.84</v>
      </c>
      <c r="AM269" s="179">
        <f t="shared" si="30"/>
        <v>377.24</v>
      </c>
      <c r="AN269" s="179">
        <f t="shared" si="31"/>
        <v>243.71</v>
      </c>
      <c r="AO269" s="95">
        <f t="shared" si="32"/>
        <v>0</v>
      </c>
      <c r="AP269" s="95">
        <f t="shared" si="33"/>
        <v>0</v>
      </c>
    </row>
    <row r="270" spans="2:42" ht="16.5" thickBot="1">
      <c r="B270" s="161"/>
      <c r="Q270" s="95"/>
      <c r="R270" s="95"/>
      <c r="S270" s="95"/>
      <c r="T270" s="95"/>
      <c r="U270" s="95"/>
      <c r="V270" s="95"/>
      <c r="W270" s="95"/>
      <c r="X270" s="95"/>
      <c r="Y270" s="154" t="s">
        <v>787</v>
      </c>
      <c r="Z270" s="178">
        <f t="shared" si="17"/>
        <v>1053.01</v>
      </c>
      <c r="AA270" s="179">
        <f t="shared" si="18"/>
        <v>0</v>
      </c>
      <c r="AB270" s="178">
        <f t="shared" si="19"/>
        <v>2081.17</v>
      </c>
      <c r="AC270" s="180">
        <f t="shared" si="20"/>
        <v>0</v>
      </c>
      <c r="AD270" s="178">
        <f t="shared" si="21"/>
        <v>1563.98</v>
      </c>
      <c r="AE270" s="180">
        <f t="shared" si="22"/>
        <v>0</v>
      </c>
      <c r="AF270" s="178">
        <f t="shared" si="23"/>
        <v>369.34</v>
      </c>
      <c r="AG270" s="178">
        <f t="shared" si="24"/>
        <v>864.39</v>
      </c>
      <c r="AH270" s="181">
        <f t="shared" si="25"/>
        <v>1196.6199999999999</v>
      </c>
      <c r="AI270" s="181">
        <f t="shared" si="26"/>
        <v>1117.1300000000001</v>
      </c>
      <c r="AJ270" s="178">
        <f t="shared" si="27"/>
        <v>1132.18</v>
      </c>
      <c r="AK270" s="178">
        <f t="shared" si="28"/>
        <v>1390.6</v>
      </c>
      <c r="AL270" s="181">
        <f t="shared" si="29"/>
        <v>13.84</v>
      </c>
      <c r="AM270" s="179">
        <f t="shared" si="30"/>
        <v>377.24</v>
      </c>
      <c r="AN270" s="179">
        <f t="shared" si="31"/>
        <v>243.71</v>
      </c>
      <c r="AO270" s="95">
        <f t="shared" si="32"/>
        <v>0</v>
      </c>
      <c r="AP270" s="95">
        <f t="shared" si="33"/>
        <v>0</v>
      </c>
    </row>
    <row r="271" spans="2:42" ht="16.5" thickBot="1">
      <c r="B271" s="161"/>
      <c r="Q271" s="95"/>
      <c r="R271" s="95"/>
      <c r="S271" s="95"/>
      <c r="T271" s="95"/>
      <c r="U271" s="95"/>
      <c r="V271" s="95"/>
      <c r="W271" s="95"/>
      <c r="X271" s="95"/>
      <c r="Y271" s="154" t="s">
        <v>788</v>
      </c>
      <c r="Z271" s="178">
        <f t="shared" si="17"/>
        <v>1053.01</v>
      </c>
      <c r="AA271" s="179">
        <f t="shared" si="18"/>
        <v>0</v>
      </c>
      <c r="AB271" s="178">
        <f t="shared" si="19"/>
        <v>2081.17</v>
      </c>
      <c r="AC271" s="180">
        <f t="shared" si="20"/>
        <v>0</v>
      </c>
      <c r="AD271" s="178">
        <f t="shared" si="21"/>
        <v>1563.98</v>
      </c>
      <c r="AE271" s="180">
        <f t="shared" si="22"/>
        <v>0</v>
      </c>
      <c r="AF271" s="178">
        <f t="shared" si="23"/>
        <v>369.34</v>
      </c>
      <c r="AG271" s="178">
        <f t="shared" si="24"/>
        <v>864.39</v>
      </c>
      <c r="AH271" s="181">
        <f t="shared" si="25"/>
        <v>1196.6199999999999</v>
      </c>
      <c r="AI271" s="181">
        <f t="shared" si="26"/>
        <v>1117.1300000000001</v>
      </c>
      <c r="AJ271" s="178">
        <f t="shared" si="27"/>
        <v>1132.18</v>
      </c>
      <c r="AK271" s="178">
        <f t="shared" si="28"/>
        <v>1390.6</v>
      </c>
      <c r="AL271" s="181">
        <f t="shared" si="29"/>
        <v>13.84</v>
      </c>
      <c r="AM271" s="179">
        <f t="shared" si="30"/>
        <v>377.24</v>
      </c>
      <c r="AN271" s="179">
        <f t="shared" si="31"/>
        <v>243.71</v>
      </c>
      <c r="AO271" s="95">
        <f t="shared" si="32"/>
        <v>0</v>
      </c>
      <c r="AP271" s="95">
        <f t="shared" si="33"/>
        <v>0</v>
      </c>
    </row>
    <row r="272" spans="2:42" ht="16.5" thickBot="1">
      <c r="B272" s="161"/>
      <c r="Q272" s="95"/>
      <c r="R272" s="95"/>
      <c r="S272" s="95"/>
      <c r="T272" s="95"/>
      <c r="U272" s="95"/>
      <c r="V272" s="95"/>
      <c r="W272" s="95"/>
      <c r="X272" s="95"/>
      <c r="Y272" s="154" t="s">
        <v>790</v>
      </c>
      <c r="Z272" s="178">
        <f t="shared" si="17"/>
        <v>1053.01</v>
      </c>
      <c r="AA272" s="179">
        <f t="shared" si="18"/>
        <v>0</v>
      </c>
      <c r="AB272" s="178">
        <f t="shared" si="19"/>
        <v>2081.17</v>
      </c>
      <c r="AC272" s="180">
        <f t="shared" si="20"/>
        <v>0</v>
      </c>
      <c r="AD272" s="178">
        <f t="shared" si="21"/>
        <v>1563.98</v>
      </c>
      <c r="AE272" s="180">
        <f t="shared" si="22"/>
        <v>0</v>
      </c>
      <c r="AF272" s="178">
        <f t="shared" si="23"/>
        <v>369.34</v>
      </c>
      <c r="AG272" s="178">
        <f t="shared" si="24"/>
        <v>864.39</v>
      </c>
      <c r="AH272" s="181">
        <f t="shared" si="25"/>
        <v>1196.6199999999999</v>
      </c>
      <c r="AI272" s="181">
        <f t="shared" si="26"/>
        <v>1117.1300000000001</v>
      </c>
      <c r="AJ272" s="178">
        <f t="shared" si="27"/>
        <v>1132.18</v>
      </c>
      <c r="AK272" s="178">
        <f t="shared" si="28"/>
        <v>1390.6</v>
      </c>
      <c r="AL272" s="181">
        <f t="shared" si="29"/>
        <v>13.84</v>
      </c>
      <c r="AM272" s="179">
        <f t="shared" si="30"/>
        <v>377.24</v>
      </c>
      <c r="AN272" s="179">
        <f t="shared" si="31"/>
        <v>243.71</v>
      </c>
      <c r="AO272" s="95">
        <f t="shared" si="32"/>
        <v>0</v>
      </c>
      <c r="AP272" s="95">
        <f t="shared" si="33"/>
        <v>0</v>
      </c>
    </row>
    <row r="273" spans="2:42" ht="16.5" thickBot="1">
      <c r="B273" s="161"/>
      <c r="Q273" s="95"/>
      <c r="R273" s="95"/>
      <c r="S273" s="95"/>
      <c r="T273" s="95"/>
      <c r="U273" s="95"/>
      <c r="V273" s="95"/>
      <c r="W273" s="95"/>
      <c r="X273" s="95"/>
      <c r="Y273" s="154" t="s">
        <v>791</v>
      </c>
      <c r="Z273" s="178">
        <f t="shared" si="17"/>
        <v>1053.01</v>
      </c>
      <c r="AA273" s="179">
        <f t="shared" si="18"/>
        <v>0</v>
      </c>
      <c r="AB273" s="178">
        <f t="shared" si="19"/>
        <v>2081.17</v>
      </c>
      <c r="AC273" s="180">
        <f t="shared" si="20"/>
        <v>0</v>
      </c>
      <c r="AD273" s="178">
        <f t="shared" si="21"/>
        <v>1563.98</v>
      </c>
      <c r="AE273" s="180">
        <f t="shared" si="22"/>
        <v>0</v>
      </c>
      <c r="AF273" s="178">
        <f t="shared" si="23"/>
        <v>369.34</v>
      </c>
      <c r="AG273" s="178">
        <f t="shared" si="24"/>
        <v>864.39</v>
      </c>
      <c r="AH273" s="181">
        <f t="shared" si="25"/>
        <v>1196.6199999999999</v>
      </c>
      <c r="AI273" s="181">
        <f t="shared" si="26"/>
        <v>1117.1300000000001</v>
      </c>
      <c r="AJ273" s="178">
        <f t="shared" si="27"/>
        <v>1132.18</v>
      </c>
      <c r="AK273" s="178">
        <f t="shared" si="28"/>
        <v>1390.6</v>
      </c>
      <c r="AL273" s="181">
        <f t="shared" si="29"/>
        <v>13.84</v>
      </c>
      <c r="AM273" s="179">
        <f t="shared" si="30"/>
        <v>377.24</v>
      </c>
      <c r="AN273" s="179">
        <f t="shared" si="31"/>
        <v>243.71</v>
      </c>
      <c r="AO273" s="95">
        <f t="shared" si="32"/>
        <v>0</v>
      </c>
      <c r="AP273" s="95">
        <f t="shared" si="33"/>
        <v>0</v>
      </c>
    </row>
    <row r="274" spans="2:42" ht="16.5" thickBot="1">
      <c r="B274" s="161"/>
      <c r="Q274" s="95"/>
      <c r="R274" s="95"/>
      <c r="S274" s="95"/>
      <c r="T274" s="95"/>
      <c r="U274" s="95"/>
      <c r="V274" s="95"/>
      <c r="W274" s="95"/>
      <c r="X274" s="95"/>
      <c r="Y274" s="154" t="s">
        <v>792</v>
      </c>
      <c r="Z274" s="178">
        <f t="shared" si="17"/>
        <v>1053.01</v>
      </c>
      <c r="AA274" s="179">
        <f t="shared" si="18"/>
        <v>0</v>
      </c>
      <c r="AB274" s="178">
        <f t="shared" si="19"/>
        <v>2081.17</v>
      </c>
      <c r="AC274" s="180">
        <f t="shared" si="20"/>
        <v>0</v>
      </c>
      <c r="AD274" s="178">
        <f t="shared" si="21"/>
        <v>1563.98</v>
      </c>
      <c r="AE274" s="180">
        <f t="shared" si="22"/>
        <v>0</v>
      </c>
      <c r="AF274" s="178">
        <f t="shared" si="23"/>
        <v>369.34</v>
      </c>
      <c r="AG274" s="178">
        <f t="shared" si="24"/>
        <v>864.39</v>
      </c>
      <c r="AH274" s="181">
        <f t="shared" si="25"/>
        <v>1196.6199999999999</v>
      </c>
      <c r="AI274" s="181">
        <f t="shared" si="26"/>
        <v>1117.1300000000001</v>
      </c>
      <c r="AJ274" s="178">
        <f t="shared" si="27"/>
        <v>1132.18</v>
      </c>
      <c r="AK274" s="178">
        <f t="shared" si="28"/>
        <v>1390.6</v>
      </c>
      <c r="AL274" s="181">
        <f t="shared" si="29"/>
        <v>13.84</v>
      </c>
      <c r="AM274" s="179">
        <f t="shared" si="30"/>
        <v>377.24</v>
      </c>
      <c r="AN274" s="179">
        <f t="shared" si="31"/>
        <v>243.71</v>
      </c>
      <c r="AO274" s="95">
        <f t="shared" si="32"/>
        <v>0</v>
      </c>
      <c r="AP274" s="95">
        <f t="shared" si="33"/>
        <v>0</v>
      </c>
    </row>
    <row r="275" spans="2:42" ht="16.5" thickBot="1">
      <c r="B275" s="161"/>
      <c r="Q275" s="95"/>
      <c r="R275" s="95"/>
      <c r="S275" s="95"/>
      <c r="T275" s="95"/>
      <c r="U275" s="95"/>
      <c r="V275" s="95"/>
      <c r="W275" s="95"/>
      <c r="X275" s="95"/>
      <c r="Y275" s="154" t="s">
        <v>793</v>
      </c>
      <c r="Z275" s="178">
        <f t="shared" ref="Z275:Z338" si="34">$Z$145</f>
        <v>1053.01</v>
      </c>
      <c r="AA275" s="179">
        <f t="shared" ref="AA275:AA338" si="35">$AA$145</f>
        <v>0</v>
      </c>
      <c r="AB275" s="178">
        <f t="shared" ref="AB275:AB338" si="36">$AB$145</f>
        <v>2081.17</v>
      </c>
      <c r="AC275" s="180">
        <f t="shared" ref="AC275:AC338" si="37">AC274</f>
        <v>0</v>
      </c>
      <c r="AD275" s="178">
        <f t="shared" ref="AD275:AD338" si="38">$AD$145</f>
        <v>1563.98</v>
      </c>
      <c r="AE275" s="180">
        <f t="shared" ref="AE275:AE338" si="39">$AE$145</f>
        <v>0</v>
      </c>
      <c r="AF275" s="178">
        <f t="shared" ref="AF275:AF338" si="40">$AF$145</f>
        <v>369.34</v>
      </c>
      <c r="AG275" s="178">
        <f t="shared" ref="AG275:AG338" si="41">$AG$145</f>
        <v>864.39</v>
      </c>
      <c r="AH275" s="181">
        <f t="shared" ref="AH275:AH338" si="42">$AH$145</f>
        <v>1196.6199999999999</v>
      </c>
      <c r="AI275" s="181">
        <f t="shared" ref="AI275:AI338" si="43">$AI$145</f>
        <v>1117.1300000000001</v>
      </c>
      <c r="AJ275" s="178">
        <f t="shared" ref="AJ275:AJ338" si="44">$AJ$145</f>
        <v>1132.18</v>
      </c>
      <c r="AK275" s="178">
        <f t="shared" ref="AK275:AK338" si="45">$AK$145</f>
        <v>1390.6</v>
      </c>
      <c r="AL275" s="181">
        <f t="shared" ref="AL275:AL338" si="46">$AL$145</f>
        <v>13.84</v>
      </c>
      <c r="AM275" s="179">
        <f t="shared" ref="AM275:AM338" si="47">$AM$145</f>
        <v>377.24</v>
      </c>
      <c r="AN275" s="179">
        <f t="shared" ref="AN275:AN338" si="48">$AN$145</f>
        <v>243.71</v>
      </c>
      <c r="AO275" s="95">
        <f t="shared" ref="AO275:AO338" si="49">$AO$145</f>
        <v>0</v>
      </c>
      <c r="AP275" s="95">
        <f t="shared" ref="AP275:AP338" si="50">$AP$145</f>
        <v>0</v>
      </c>
    </row>
    <row r="276" spans="2:42" ht="16.5" thickBot="1">
      <c r="B276" s="161"/>
      <c r="Q276" s="95"/>
      <c r="R276" s="95"/>
      <c r="S276" s="95"/>
      <c r="T276" s="95"/>
      <c r="U276" s="95"/>
      <c r="V276" s="95"/>
      <c r="W276" s="95"/>
      <c r="X276" s="95"/>
      <c r="Y276" s="154" t="s">
        <v>794</v>
      </c>
      <c r="Z276" s="178">
        <f t="shared" si="34"/>
        <v>1053.01</v>
      </c>
      <c r="AA276" s="179">
        <f t="shared" si="35"/>
        <v>0</v>
      </c>
      <c r="AB276" s="178">
        <f t="shared" si="36"/>
        <v>2081.17</v>
      </c>
      <c r="AC276" s="180">
        <f t="shared" si="37"/>
        <v>0</v>
      </c>
      <c r="AD276" s="178">
        <f t="shared" si="38"/>
        <v>1563.98</v>
      </c>
      <c r="AE276" s="180">
        <f t="shared" si="39"/>
        <v>0</v>
      </c>
      <c r="AF276" s="178">
        <f t="shared" si="40"/>
        <v>369.34</v>
      </c>
      <c r="AG276" s="178">
        <f t="shared" si="41"/>
        <v>864.39</v>
      </c>
      <c r="AH276" s="181">
        <f t="shared" si="42"/>
        <v>1196.6199999999999</v>
      </c>
      <c r="AI276" s="181">
        <f t="shared" si="43"/>
        <v>1117.1300000000001</v>
      </c>
      <c r="AJ276" s="178">
        <f t="shared" si="44"/>
        <v>1132.18</v>
      </c>
      <c r="AK276" s="178">
        <f t="shared" si="45"/>
        <v>1390.6</v>
      </c>
      <c r="AL276" s="181">
        <f t="shared" si="46"/>
        <v>13.84</v>
      </c>
      <c r="AM276" s="179">
        <f t="shared" si="47"/>
        <v>377.24</v>
      </c>
      <c r="AN276" s="179">
        <f t="shared" si="48"/>
        <v>243.71</v>
      </c>
      <c r="AO276" s="95">
        <f t="shared" si="49"/>
        <v>0</v>
      </c>
      <c r="AP276" s="95">
        <f t="shared" si="50"/>
        <v>0</v>
      </c>
    </row>
    <row r="277" spans="2:42" ht="16.5" thickBot="1">
      <c r="B277" s="161"/>
      <c r="Q277" s="95"/>
      <c r="R277" s="95"/>
      <c r="S277" s="95"/>
      <c r="T277" s="95"/>
      <c r="U277" s="95"/>
      <c r="V277" s="95"/>
      <c r="W277" s="95"/>
      <c r="X277" s="95"/>
      <c r="Y277" s="154" t="s">
        <v>664</v>
      </c>
      <c r="Z277" s="178">
        <f t="shared" si="34"/>
        <v>1053.01</v>
      </c>
      <c r="AA277" s="179">
        <f t="shared" si="35"/>
        <v>0</v>
      </c>
      <c r="AB277" s="178">
        <f t="shared" si="36"/>
        <v>2081.17</v>
      </c>
      <c r="AC277" s="180">
        <f t="shared" si="37"/>
        <v>0</v>
      </c>
      <c r="AD277" s="178">
        <f t="shared" si="38"/>
        <v>1563.98</v>
      </c>
      <c r="AE277" s="180">
        <f t="shared" si="39"/>
        <v>0</v>
      </c>
      <c r="AF277" s="178">
        <f t="shared" si="40"/>
        <v>369.34</v>
      </c>
      <c r="AG277" s="178">
        <f t="shared" si="41"/>
        <v>864.39</v>
      </c>
      <c r="AH277" s="181">
        <f t="shared" si="42"/>
        <v>1196.6199999999999</v>
      </c>
      <c r="AI277" s="181">
        <f t="shared" si="43"/>
        <v>1117.1300000000001</v>
      </c>
      <c r="AJ277" s="178">
        <f t="shared" si="44"/>
        <v>1132.18</v>
      </c>
      <c r="AK277" s="178">
        <f t="shared" si="45"/>
        <v>1390.6</v>
      </c>
      <c r="AL277" s="181">
        <f t="shared" si="46"/>
        <v>13.84</v>
      </c>
      <c r="AM277" s="179">
        <f t="shared" si="47"/>
        <v>377.24</v>
      </c>
      <c r="AN277" s="179">
        <f t="shared" si="48"/>
        <v>243.71</v>
      </c>
      <c r="AO277" s="95">
        <f t="shared" si="49"/>
        <v>0</v>
      </c>
      <c r="AP277" s="95">
        <f t="shared" si="50"/>
        <v>0</v>
      </c>
    </row>
    <row r="278" spans="2:42" ht="16.5" thickBot="1">
      <c r="B278" s="161"/>
      <c r="Q278" s="95"/>
      <c r="R278" s="95"/>
      <c r="S278" s="95"/>
      <c r="T278" s="95"/>
      <c r="U278" s="95"/>
      <c r="V278" s="95"/>
      <c r="W278" s="95"/>
      <c r="X278" s="95"/>
      <c r="Y278" s="154" t="s">
        <v>795</v>
      </c>
      <c r="Z278" s="178">
        <f t="shared" si="34"/>
        <v>1053.01</v>
      </c>
      <c r="AA278" s="179">
        <f t="shared" si="35"/>
        <v>0</v>
      </c>
      <c r="AB278" s="178">
        <f t="shared" si="36"/>
        <v>2081.17</v>
      </c>
      <c r="AC278" s="180">
        <f t="shared" si="37"/>
        <v>0</v>
      </c>
      <c r="AD278" s="178">
        <f t="shared" si="38"/>
        <v>1563.98</v>
      </c>
      <c r="AE278" s="180">
        <f t="shared" si="39"/>
        <v>0</v>
      </c>
      <c r="AF278" s="178">
        <f t="shared" si="40"/>
        <v>369.34</v>
      </c>
      <c r="AG278" s="178">
        <f t="shared" si="41"/>
        <v>864.39</v>
      </c>
      <c r="AH278" s="181">
        <f t="shared" si="42"/>
        <v>1196.6199999999999</v>
      </c>
      <c r="AI278" s="181">
        <f t="shared" si="43"/>
        <v>1117.1300000000001</v>
      </c>
      <c r="AJ278" s="178">
        <f t="shared" si="44"/>
        <v>1132.18</v>
      </c>
      <c r="AK278" s="178">
        <f t="shared" si="45"/>
        <v>1390.6</v>
      </c>
      <c r="AL278" s="181">
        <f t="shared" si="46"/>
        <v>13.84</v>
      </c>
      <c r="AM278" s="179">
        <f t="shared" si="47"/>
        <v>377.24</v>
      </c>
      <c r="AN278" s="179">
        <f t="shared" si="48"/>
        <v>243.71</v>
      </c>
      <c r="AO278" s="95">
        <f t="shared" si="49"/>
        <v>0</v>
      </c>
      <c r="AP278" s="95">
        <f t="shared" si="50"/>
        <v>0</v>
      </c>
    </row>
    <row r="279" spans="2:42" ht="16.5" thickBot="1">
      <c r="B279" s="161"/>
      <c r="Q279" s="95"/>
      <c r="R279" s="95"/>
      <c r="S279" s="95"/>
      <c r="T279" s="95"/>
      <c r="U279" s="95"/>
      <c r="V279" s="95"/>
      <c r="W279" s="95"/>
      <c r="X279" s="95"/>
      <c r="Y279" s="154" t="s">
        <v>668</v>
      </c>
      <c r="Z279" s="178">
        <f t="shared" si="34"/>
        <v>1053.01</v>
      </c>
      <c r="AA279" s="179">
        <f t="shared" si="35"/>
        <v>0</v>
      </c>
      <c r="AB279" s="178">
        <f t="shared" si="36"/>
        <v>2081.17</v>
      </c>
      <c r="AC279" s="180">
        <f t="shared" si="37"/>
        <v>0</v>
      </c>
      <c r="AD279" s="178">
        <f t="shared" si="38"/>
        <v>1563.98</v>
      </c>
      <c r="AE279" s="180">
        <f t="shared" si="39"/>
        <v>0</v>
      </c>
      <c r="AF279" s="178">
        <f t="shared" si="40"/>
        <v>369.34</v>
      </c>
      <c r="AG279" s="178">
        <f t="shared" si="41"/>
        <v>864.39</v>
      </c>
      <c r="AH279" s="181">
        <f t="shared" si="42"/>
        <v>1196.6199999999999</v>
      </c>
      <c r="AI279" s="181">
        <f t="shared" si="43"/>
        <v>1117.1300000000001</v>
      </c>
      <c r="AJ279" s="178">
        <f t="shared" si="44"/>
        <v>1132.18</v>
      </c>
      <c r="AK279" s="178">
        <f t="shared" si="45"/>
        <v>1390.6</v>
      </c>
      <c r="AL279" s="181">
        <f t="shared" si="46"/>
        <v>13.84</v>
      </c>
      <c r="AM279" s="179">
        <f t="shared" si="47"/>
        <v>377.24</v>
      </c>
      <c r="AN279" s="179">
        <f t="shared" si="48"/>
        <v>243.71</v>
      </c>
      <c r="AO279" s="95">
        <f t="shared" si="49"/>
        <v>0</v>
      </c>
      <c r="AP279" s="95">
        <f t="shared" si="50"/>
        <v>0</v>
      </c>
    </row>
    <row r="280" spans="2:42" ht="16.5" thickBot="1">
      <c r="B280" s="161"/>
      <c r="Q280" s="95"/>
      <c r="R280" s="95"/>
      <c r="S280" s="95"/>
      <c r="T280" s="95"/>
      <c r="U280" s="95"/>
      <c r="V280" s="95"/>
      <c r="W280" s="95"/>
      <c r="X280" s="95"/>
      <c r="Y280" s="154" t="s">
        <v>796</v>
      </c>
      <c r="Z280" s="178">
        <f t="shared" si="34"/>
        <v>1053.01</v>
      </c>
      <c r="AA280" s="179">
        <f t="shared" si="35"/>
        <v>0</v>
      </c>
      <c r="AB280" s="178">
        <f t="shared" si="36"/>
        <v>2081.17</v>
      </c>
      <c r="AC280" s="180">
        <f t="shared" si="37"/>
        <v>0</v>
      </c>
      <c r="AD280" s="178">
        <f t="shared" si="38"/>
        <v>1563.98</v>
      </c>
      <c r="AE280" s="180">
        <f t="shared" si="39"/>
        <v>0</v>
      </c>
      <c r="AF280" s="178">
        <f t="shared" si="40"/>
        <v>369.34</v>
      </c>
      <c r="AG280" s="178">
        <f t="shared" si="41"/>
        <v>864.39</v>
      </c>
      <c r="AH280" s="181">
        <f t="shared" si="42"/>
        <v>1196.6199999999999</v>
      </c>
      <c r="AI280" s="181">
        <f t="shared" si="43"/>
        <v>1117.1300000000001</v>
      </c>
      <c r="AJ280" s="178">
        <f t="shared" si="44"/>
        <v>1132.18</v>
      </c>
      <c r="AK280" s="178">
        <f t="shared" si="45"/>
        <v>1390.6</v>
      </c>
      <c r="AL280" s="181">
        <f t="shared" si="46"/>
        <v>13.84</v>
      </c>
      <c r="AM280" s="179">
        <f t="shared" si="47"/>
        <v>377.24</v>
      </c>
      <c r="AN280" s="179">
        <f t="shared" si="48"/>
        <v>243.71</v>
      </c>
      <c r="AO280" s="95">
        <f t="shared" si="49"/>
        <v>0</v>
      </c>
      <c r="AP280" s="95">
        <f t="shared" si="50"/>
        <v>0</v>
      </c>
    </row>
    <row r="281" spans="2:42" ht="16.5" thickBot="1">
      <c r="B281" s="161"/>
      <c r="Q281" s="95"/>
      <c r="R281" s="95"/>
      <c r="S281" s="95"/>
      <c r="T281" s="95"/>
      <c r="U281" s="95"/>
      <c r="V281" s="95"/>
      <c r="W281" s="95"/>
      <c r="X281" s="95"/>
      <c r="Y281" s="154" t="s">
        <v>797</v>
      </c>
      <c r="Z281" s="178">
        <f t="shared" si="34"/>
        <v>1053.01</v>
      </c>
      <c r="AA281" s="179">
        <f t="shared" si="35"/>
        <v>0</v>
      </c>
      <c r="AB281" s="178">
        <f t="shared" si="36"/>
        <v>2081.17</v>
      </c>
      <c r="AC281" s="180">
        <f t="shared" si="37"/>
        <v>0</v>
      </c>
      <c r="AD281" s="178">
        <f t="shared" si="38"/>
        <v>1563.98</v>
      </c>
      <c r="AE281" s="180">
        <f t="shared" si="39"/>
        <v>0</v>
      </c>
      <c r="AF281" s="178">
        <f t="shared" si="40"/>
        <v>369.34</v>
      </c>
      <c r="AG281" s="178">
        <f t="shared" si="41"/>
        <v>864.39</v>
      </c>
      <c r="AH281" s="181">
        <f t="shared" si="42"/>
        <v>1196.6199999999999</v>
      </c>
      <c r="AI281" s="181">
        <f t="shared" si="43"/>
        <v>1117.1300000000001</v>
      </c>
      <c r="AJ281" s="178">
        <f t="shared" si="44"/>
        <v>1132.18</v>
      </c>
      <c r="AK281" s="178">
        <f t="shared" si="45"/>
        <v>1390.6</v>
      </c>
      <c r="AL281" s="181">
        <f t="shared" si="46"/>
        <v>13.84</v>
      </c>
      <c r="AM281" s="179">
        <f t="shared" si="47"/>
        <v>377.24</v>
      </c>
      <c r="AN281" s="179">
        <f t="shared" si="48"/>
        <v>243.71</v>
      </c>
      <c r="AO281" s="95">
        <f t="shared" si="49"/>
        <v>0</v>
      </c>
      <c r="AP281" s="95">
        <f t="shared" si="50"/>
        <v>0</v>
      </c>
    </row>
    <row r="282" spans="2:42" ht="16.5" thickBot="1">
      <c r="B282" s="161"/>
      <c r="Q282" s="95"/>
      <c r="R282" s="95"/>
      <c r="S282" s="95"/>
      <c r="T282" s="95"/>
      <c r="U282" s="95"/>
      <c r="V282" s="95"/>
      <c r="W282" s="95"/>
      <c r="X282" s="95"/>
      <c r="Y282" s="154" t="s">
        <v>798</v>
      </c>
      <c r="Z282" s="178">
        <f t="shared" si="34"/>
        <v>1053.01</v>
      </c>
      <c r="AA282" s="179">
        <f t="shared" si="35"/>
        <v>0</v>
      </c>
      <c r="AB282" s="178">
        <f t="shared" si="36"/>
        <v>2081.17</v>
      </c>
      <c r="AC282" s="180">
        <f t="shared" si="37"/>
        <v>0</v>
      </c>
      <c r="AD282" s="178">
        <f t="shared" si="38"/>
        <v>1563.98</v>
      </c>
      <c r="AE282" s="180">
        <f t="shared" si="39"/>
        <v>0</v>
      </c>
      <c r="AF282" s="178">
        <f t="shared" si="40"/>
        <v>369.34</v>
      </c>
      <c r="AG282" s="178">
        <f t="shared" si="41"/>
        <v>864.39</v>
      </c>
      <c r="AH282" s="181">
        <f t="shared" si="42"/>
        <v>1196.6199999999999</v>
      </c>
      <c r="AI282" s="181">
        <f t="shared" si="43"/>
        <v>1117.1300000000001</v>
      </c>
      <c r="AJ282" s="178">
        <f t="shared" si="44"/>
        <v>1132.18</v>
      </c>
      <c r="AK282" s="178">
        <f t="shared" si="45"/>
        <v>1390.6</v>
      </c>
      <c r="AL282" s="181">
        <f t="shared" si="46"/>
        <v>13.84</v>
      </c>
      <c r="AM282" s="179">
        <f t="shared" si="47"/>
        <v>377.24</v>
      </c>
      <c r="AN282" s="179">
        <f t="shared" si="48"/>
        <v>243.71</v>
      </c>
      <c r="AO282" s="95">
        <f t="shared" si="49"/>
        <v>0</v>
      </c>
      <c r="AP282" s="95">
        <f t="shared" si="50"/>
        <v>0</v>
      </c>
    </row>
    <row r="283" spans="2:42" ht="16.5" thickBot="1">
      <c r="B283" s="161"/>
      <c r="Q283" s="95"/>
      <c r="R283" s="95"/>
      <c r="S283" s="95"/>
      <c r="T283" s="95"/>
      <c r="U283" s="95"/>
      <c r="V283" s="95"/>
      <c r="W283" s="95"/>
      <c r="X283" s="95"/>
      <c r="Y283" s="154" t="s">
        <v>800</v>
      </c>
      <c r="Z283" s="178">
        <f t="shared" si="34"/>
        <v>1053.01</v>
      </c>
      <c r="AA283" s="179">
        <f t="shared" si="35"/>
        <v>0</v>
      </c>
      <c r="AB283" s="178">
        <f t="shared" si="36"/>
        <v>2081.17</v>
      </c>
      <c r="AC283" s="180">
        <f t="shared" si="37"/>
        <v>0</v>
      </c>
      <c r="AD283" s="178">
        <f t="shared" si="38"/>
        <v>1563.98</v>
      </c>
      <c r="AE283" s="180">
        <f t="shared" si="39"/>
        <v>0</v>
      </c>
      <c r="AF283" s="178">
        <f t="shared" si="40"/>
        <v>369.34</v>
      </c>
      <c r="AG283" s="178">
        <f t="shared" si="41"/>
        <v>864.39</v>
      </c>
      <c r="AH283" s="181">
        <f t="shared" si="42"/>
        <v>1196.6199999999999</v>
      </c>
      <c r="AI283" s="181">
        <f t="shared" si="43"/>
        <v>1117.1300000000001</v>
      </c>
      <c r="AJ283" s="178">
        <f t="shared" si="44"/>
        <v>1132.18</v>
      </c>
      <c r="AK283" s="178">
        <f t="shared" si="45"/>
        <v>1390.6</v>
      </c>
      <c r="AL283" s="181">
        <f t="shared" si="46"/>
        <v>13.84</v>
      </c>
      <c r="AM283" s="179">
        <f t="shared" si="47"/>
        <v>377.24</v>
      </c>
      <c r="AN283" s="179">
        <f t="shared" si="48"/>
        <v>243.71</v>
      </c>
      <c r="AO283" s="95">
        <f t="shared" si="49"/>
        <v>0</v>
      </c>
      <c r="AP283" s="95">
        <f t="shared" si="50"/>
        <v>0</v>
      </c>
    </row>
    <row r="284" spans="2:42" ht="16.5" thickBot="1">
      <c r="B284" s="161"/>
      <c r="Q284" s="95"/>
      <c r="R284" s="95"/>
      <c r="S284" s="95"/>
      <c r="T284" s="95"/>
      <c r="U284" s="95"/>
      <c r="V284" s="95"/>
      <c r="W284" s="95"/>
      <c r="X284" s="95"/>
      <c r="Y284" s="154" t="s">
        <v>801</v>
      </c>
      <c r="Z284" s="178">
        <f t="shared" si="34"/>
        <v>1053.01</v>
      </c>
      <c r="AA284" s="179">
        <f t="shared" si="35"/>
        <v>0</v>
      </c>
      <c r="AB284" s="178">
        <f t="shared" si="36"/>
        <v>2081.17</v>
      </c>
      <c r="AC284" s="180">
        <f t="shared" si="37"/>
        <v>0</v>
      </c>
      <c r="AD284" s="178">
        <f t="shared" si="38"/>
        <v>1563.98</v>
      </c>
      <c r="AE284" s="180">
        <f t="shared" si="39"/>
        <v>0</v>
      </c>
      <c r="AF284" s="178">
        <f t="shared" si="40"/>
        <v>369.34</v>
      </c>
      <c r="AG284" s="178">
        <f t="shared" si="41"/>
        <v>864.39</v>
      </c>
      <c r="AH284" s="181">
        <f t="shared" si="42"/>
        <v>1196.6199999999999</v>
      </c>
      <c r="AI284" s="181">
        <f t="shared" si="43"/>
        <v>1117.1300000000001</v>
      </c>
      <c r="AJ284" s="178">
        <f t="shared" si="44"/>
        <v>1132.18</v>
      </c>
      <c r="AK284" s="178">
        <f t="shared" si="45"/>
        <v>1390.6</v>
      </c>
      <c r="AL284" s="181">
        <f t="shared" si="46"/>
        <v>13.84</v>
      </c>
      <c r="AM284" s="179">
        <f t="shared" si="47"/>
        <v>377.24</v>
      </c>
      <c r="AN284" s="179">
        <f t="shared" si="48"/>
        <v>243.71</v>
      </c>
      <c r="AO284" s="95">
        <f t="shared" si="49"/>
        <v>0</v>
      </c>
      <c r="AP284" s="95">
        <f t="shared" si="50"/>
        <v>0</v>
      </c>
    </row>
    <row r="285" spans="2:42" ht="16.5" thickBot="1">
      <c r="B285" s="161"/>
      <c r="Q285" s="95"/>
      <c r="R285" s="95"/>
      <c r="S285" s="95"/>
      <c r="T285" s="95"/>
      <c r="U285" s="95"/>
      <c r="V285" s="95"/>
      <c r="W285" s="95"/>
      <c r="X285" s="95"/>
      <c r="Y285" s="154" t="s">
        <v>802</v>
      </c>
      <c r="Z285" s="178">
        <f t="shared" si="34"/>
        <v>1053.01</v>
      </c>
      <c r="AA285" s="179">
        <f t="shared" si="35"/>
        <v>0</v>
      </c>
      <c r="AB285" s="178">
        <f t="shared" si="36"/>
        <v>2081.17</v>
      </c>
      <c r="AC285" s="180">
        <f t="shared" si="37"/>
        <v>0</v>
      </c>
      <c r="AD285" s="178">
        <f t="shared" si="38"/>
        <v>1563.98</v>
      </c>
      <c r="AE285" s="180">
        <f t="shared" si="39"/>
        <v>0</v>
      </c>
      <c r="AF285" s="178">
        <f t="shared" si="40"/>
        <v>369.34</v>
      </c>
      <c r="AG285" s="178">
        <f t="shared" si="41"/>
        <v>864.39</v>
      </c>
      <c r="AH285" s="181">
        <f t="shared" si="42"/>
        <v>1196.6199999999999</v>
      </c>
      <c r="AI285" s="181">
        <f t="shared" si="43"/>
        <v>1117.1300000000001</v>
      </c>
      <c r="AJ285" s="178">
        <f t="shared" si="44"/>
        <v>1132.18</v>
      </c>
      <c r="AK285" s="178">
        <f t="shared" si="45"/>
        <v>1390.6</v>
      </c>
      <c r="AL285" s="181">
        <f t="shared" si="46"/>
        <v>13.84</v>
      </c>
      <c r="AM285" s="179">
        <f t="shared" si="47"/>
        <v>377.24</v>
      </c>
      <c r="AN285" s="179">
        <f t="shared" si="48"/>
        <v>243.71</v>
      </c>
      <c r="AO285" s="95">
        <f t="shared" si="49"/>
        <v>0</v>
      </c>
      <c r="AP285" s="95">
        <f t="shared" si="50"/>
        <v>0</v>
      </c>
    </row>
    <row r="286" spans="2:42" ht="16.5" thickBot="1">
      <c r="B286" s="161"/>
      <c r="Q286" s="95"/>
      <c r="R286" s="95"/>
      <c r="S286" s="95"/>
      <c r="T286" s="95"/>
      <c r="U286" s="95"/>
      <c r="V286" s="95"/>
      <c r="W286" s="95"/>
      <c r="X286" s="95"/>
      <c r="Y286" s="154" t="s">
        <v>729</v>
      </c>
      <c r="Z286" s="178">
        <f t="shared" si="34"/>
        <v>1053.01</v>
      </c>
      <c r="AA286" s="179">
        <f t="shared" si="35"/>
        <v>0</v>
      </c>
      <c r="AB286" s="178">
        <f t="shared" si="36"/>
        <v>2081.17</v>
      </c>
      <c r="AC286" s="180">
        <f t="shared" si="37"/>
        <v>0</v>
      </c>
      <c r="AD286" s="178">
        <f t="shared" si="38"/>
        <v>1563.98</v>
      </c>
      <c r="AE286" s="180">
        <f t="shared" si="39"/>
        <v>0</v>
      </c>
      <c r="AF286" s="178">
        <f t="shared" si="40"/>
        <v>369.34</v>
      </c>
      <c r="AG286" s="178">
        <f t="shared" si="41"/>
        <v>864.39</v>
      </c>
      <c r="AH286" s="181">
        <f t="shared" si="42"/>
        <v>1196.6199999999999</v>
      </c>
      <c r="AI286" s="181">
        <f t="shared" si="43"/>
        <v>1117.1300000000001</v>
      </c>
      <c r="AJ286" s="178">
        <f t="shared" si="44"/>
        <v>1132.18</v>
      </c>
      <c r="AK286" s="178">
        <f t="shared" si="45"/>
        <v>1390.6</v>
      </c>
      <c r="AL286" s="181">
        <f t="shared" si="46"/>
        <v>13.84</v>
      </c>
      <c r="AM286" s="179">
        <f t="shared" si="47"/>
        <v>377.24</v>
      </c>
      <c r="AN286" s="179">
        <f t="shared" si="48"/>
        <v>243.71</v>
      </c>
      <c r="AO286" s="95">
        <f t="shared" si="49"/>
        <v>0</v>
      </c>
      <c r="AP286" s="95">
        <f t="shared" si="50"/>
        <v>0</v>
      </c>
    </row>
    <row r="287" spans="2:42" ht="16.5" thickBot="1">
      <c r="B287" s="161"/>
      <c r="Q287" s="95"/>
      <c r="R287" s="95"/>
      <c r="S287" s="95"/>
      <c r="T287" s="95"/>
      <c r="U287" s="95"/>
      <c r="V287" s="95"/>
      <c r="W287" s="95"/>
      <c r="X287" s="95"/>
      <c r="Y287" s="154" t="s">
        <v>764</v>
      </c>
      <c r="Z287" s="178">
        <f t="shared" si="34"/>
        <v>1053.01</v>
      </c>
      <c r="AA287" s="179">
        <f t="shared" si="35"/>
        <v>0</v>
      </c>
      <c r="AB287" s="178">
        <f t="shared" si="36"/>
        <v>2081.17</v>
      </c>
      <c r="AC287" s="180">
        <f t="shared" si="37"/>
        <v>0</v>
      </c>
      <c r="AD287" s="178">
        <f t="shared" si="38"/>
        <v>1563.98</v>
      </c>
      <c r="AE287" s="180">
        <f t="shared" si="39"/>
        <v>0</v>
      </c>
      <c r="AF287" s="178">
        <f t="shared" si="40"/>
        <v>369.34</v>
      </c>
      <c r="AG287" s="178">
        <f t="shared" si="41"/>
        <v>864.39</v>
      </c>
      <c r="AH287" s="181">
        <f t="shared" si="42"/>
        <v>1196.6199999999999</v>
      </c>
      <c r="AI287" s="181">
        <f t="shared" si="43"/>
        <v>1117.1300000000001</v>
      </c>
      <c r="AJ287" s="178">
        <f t="shared" si="44"/>
        <v>1132.18</v>
      </c>
      <c r="AK287" s="178">
        <f t="shared" si="45"/>
        <v>1390.6</v>
      </c>
      <c r="AL287" s="181">
        <f t="shared" si="46"/>
        <v>13.84</v>
      </c>
      <c r="AM287" s="179">
        <f t="shared" si="47"/>
        <v>377.24</v>
      </c>
      <c r="AN287" s="179">
        <f t="shared" si="48"/>
        <v>243.71</v>
      </c>
      <c r="AO287" s="95">
        <f t="shared" si="49"/>
        <v>0</v>
      </c>
      <c r="AP287" s="95">
        <f t="shared" si="50"/>
        <v>0</v>
      </c>
    </row>
    <row r="288" spans="2:42" ht="16.5" thickBot="1">
      <c r="B288" s="161"/>
      <c r="Q288" s="95"/>
      <c r="R288" s="95"/>
      <c r="S288" s="95"/>
      <c r="T288" s="95"/>
      <c r="U288" s="95"/>
      <c r="V288" s="95"/>
      <c r="W288" s="95"/>
      <c r="X288" s="95"/>
      <c r="Y288" s="154" t="s">
        <v>803</v>
      </c>
      <c r="Z288" s="178">
        <f t="shared" si="34"/>
        <v>1053.01</v>
      </c>
      <c r="AA288" s="179">
        <f t="shared" si="35"/>
        <v>0</v>
      </c>
      <c r="AB288" s="178">
        <f t="shared" si="36"/>
        <v>2081.17</v>
      </c>
      <c r="AC288" s="180">
        <f t="shared" si="37"/>
        <v>0</v>
      </c>
      <c r="AD288" s="178">
        <f t="shared" si="38"/>
        <v>1563.98</v>
      </c>
      <c r="AE288" s="180">
        <f t="shared" si="39"/>
        <v>0</v>
      </c>
      <c r="AF288" s="178">
        <f t="shared" si="40"/>
        <v>369.34</v>
      </c>
      <c r="AG288" s="178">
        <f t="shared" si="41"/>
        <v>864.39</v>
      </c>
      <c r="AH288" s="181">
        <f t="shared" si="42"/>
        <v>1196.6199999999999</v>
      </c>
      <c r="AI288" s="181">
        <f t="shared" si="43"/>
        <v>1117.1300000000001</v>
      </c>
      <c r="AJ288" s="178">
        <f t="shared" si="44"/>
        <v>1132.18</v>
      </c>
      <c r="AK288" s="178">
        <f t="shared" si="45"/>
        <v>1390.6</v>
      </c>
      <c r="AL288" s="181">
        <f t="shared" si="46"/>
        <v>13.84</v>
      </c>
      <c r="AM288" s="179">
        <f t="shared" si="47"/>
        <v>377.24</v>
      </c>
      <c r="AN288" s="179">
        <f t="shared" si="48"/>
        <v>243.71</v>
      </c>
      <c r="AO288" s="95">
        <f t="shared" si="49"/>
        <v>0</v>
      </c>
      <c r="AP288" s="95">
        <f t="shared" si="50"/>
        <v>0</v>
      </c>
    </row>
    <row r="289" spans="1:42" ht="16.5" thickBot="1">
      <c r="B289" s="161"/>
      <c r="Q289" s="95"/>
      <c r="R289" s="95"/>
      <c r="S289" s="95"/>
      <c r="T289" s="95"/>
      <c r="U289" s="95"/>
      <c r="V289" s="95"/>
      <c r="W289" s="95"/>
      <c r="X289" s="95"/>
      <c r="Y289" s="154" t="s">
        <v>804</v>
      </c>
      <c r="Z289" s="178">
        <f t="shared" si="34"/>
        <v>1053.01</v>
      </c>
      <c r="AA289" s="179">
        <f t="shared" si="35"/>
        <v>0</v>
      </c>
      <c r="AB289" s="178">
        <f t="shared" si="36"/>
        <v>2081.17</v>
      </c>
      <c r="AC289" s="180">
        <f t="shared" si="37"/>
        <v>0</v>
      </c>
      <c r="AD289" s="178">
        <f t="shared" si="38"/>
        <v>1563.98</v>
      </c>
      <c r="AE289" s="180">
        <f t="shared" si="39"/>
        <v>0</v>
      </c>
      <c r="AF289" s="178">
        <f t="shared" si="40"/>
        <v>369.34</v>
      </c>
      <c r="AG289" s="178">
        <f t="shared" si="41"/>
        <v>864.39</v>
      </c>
      <c r="AH289" s="181">
        <f t="shared" si="42"/>
        <v>1196.6199999999999</v>
      </c>
      <c r="AI289" s="181">
        <f t="shared" si="43"/>
        <v>1117.1300000000001</v>
      </c>
      <c r="AJ289" s="178">
        <f t="shared" si="44"/>
        <v>1132.18</v>
      </c>
      <c r="AK289" s="178">
        <f t="shared" si="45"/>
        <v>1390.6</v>
      </c>
      <c r="AL289" s="181">
        <f t="shared" si="46"/>
        <v>13.84</v>
      </c>
      <c r="AM289" s="179">
        <f t="shared" si="47"/>
        <v>377.24</v>
      </c>
      <c r="AN289" s="179">
        <f t="shared" si="48"/>
        <v>243.71</v>
      </c>
      <c r="AO289" s="95">
        <f t="shared" si="49"/>
        <v>0</v>
      </c>
      <c r="AP289" s="95">
        <f t="shared" si="50"/>
        <v>0</v>
      </c>
    </row>
    <row r="290" spans="1:42" ht="16.5" thickBot="1">
      <c r="B290" s="161"/>
      <c r="Q290" s="95"/>
      <c r="R290" s="95"/>
      <c r="S290" s="95"/>
      <c r="T290" s="95"/>
      <c r="U290" s="95"/>
      <c r="V290" s="95"/>
      <c r="W290" s="95"/>
      <c r="X290" s="95"/>
      <c r="Y290" s="154" t="s">
        <v>805</v>
      </c>
      <c r="Z290" s="178">
        <f t="shared" si="34"/>
        <v>1053.01</v>
      </c>
      <c r="AA290" s="179">
        <f t="shared" si="35"/>
        <v>0</v>
      </c>
      <c r="AB290" s="178">
        <f t="shared" si="36"/>
        <v>2081.17</v>
      </c>
      <c r="AC290" s="180">
        <f t="shared" si="37"/>
        <v>0</v>
      </c>
      <c r="AD290" s="178">
        <f t="shared" si="38"/>
        <v>1563.98</v>
      </c>
      <c r="AE290" s="180">
        <f t="shared" si="39"/>
        <v>0</v>
      </c>
      <c r="AF290" s="178">
        <f t="shared" si="40"/>
        <v>369.34</v>
      </c>
      <c r="AG290" s="178">
        <f t="shared" si="41"/>
        <v>864.39</v>
      </c>
      <c r="AH290" s="181">
        <f t="shared" si="42"/>
        <v>1196.6199999999999</v>
      </c>
      <c r="AI290" s="181">
        <f t="shared" si="43"/>
        <v>1117.1300000000001</v>
      </c>
      <c r="AJ290" s="178">
        <f t="shared" si="44"/>
        <v>1132.18</v>
      </c>
      <c r="AK290" s="178">
        <f t="shared" si="45"/>
        <v>1390.6</v>
      </c>
      <c r="AL290" s="181">
        <f t="shared" si="46"/>
        <v>13.84</v>
      </c>
      <c r="AM290" s="179">
        <f t="shared" si="47"/>
        <v>377.24</v>
      </c>
      <c r="AN290" s="179">
        <f t="shared" si="48"/>
        <v>243.71</v>
      </c>
      <c r="AO290" s="95">
        <f t="shared" si="49"/>
        <v>0</v>
      </c>
      <c r="AP290" s="95">
        <f t="shared" si="50"/>
        <v>0</v>
      </c>
    </row>
    <row r="291" spans="1:42" ht="16.5" thickBot="1">
      <c r="B291" s="161"/>
      <c r="Q291" s="95"/>
      <c r="R291" s="95"/>
      <c r="S291" s="95"/>
      <c r="T291" s="95"/>
      <c r="U291" s="95"/>
      <c r="V291" s="95"/>
      <c r="W291" s="95"/>
      <c r="X291" s="95"/>
      <c r="Y291" s="154" t="s">
        <v>806</v>
      </c>
      <c r="Z291" s="178">
        <f t="shared" si="34"/>
        <v>1053.01</v>
      </c>
      <c r="AA291" s="179">
        <f t="shared" si="35"/>
        <v>0</v>
      </c>
      <c r="AB291" s="178">
        <f t="shared" si="36"/>
        <v>2081.17</v>
      </c>
      <c r="AC291" s="180">
        <f t="shared" si="37"/>
        <v>0</v>
      </c>
      <c r="AD291" s="178">
        <f t="shared" si="38"/>
        <v>1563.98</v>
      </c>
      <c r="AE291" s="180">
        <f t="shared" si="39"/>
        <v>0</v>
      </c>
      <c r="AF291" s="178">
        <f t="shared" si="40"/>
        <v>369.34</v>
      </c>
      <c r="AG291" s="178">
        <f t="shared" si="41"/>
        <v>864.39</v>
      </c>
      <c r="AH291" s="181">
        <f t="shared" si="42"/>
        <v>1196.6199999999999</v>
      </c>
      <c r="AI291" s="181">
        <f t="shared" si="43"/>
        <v>1117.1300000000001</v>
      </c>
      <c r="AJ291" s="178">
        <f t="shared" si="44"/>
        <v>1132.18</v>
      </c>
      <c r="AK291" s="178">
        <f t="shared" si="45"/>
        <v>1390.6</v>
      </c>
      <c r="AL291" s="181">
        <f t="shared" si="46"/>
        <v>13.84</v>
      </c>
      <c r="AM291" s="179">
        <f t="shared" si="47"/>
        <v>377.24</v>
      </c>
      <c r="AN291" s="179">
        <f t="shared" si="48"/>
        <v>243.71</v>
      </c>
      <c r="AO291" s="95">
        <f t="shared" si="49"/>
        <v>0</v>
      </c>
      <c r="AP291" s="95">
        <f t="shared" si="50"/>
        <v>0</v>
      </c>
    </row>
    <row r="292" spans="1:42" ht="16.5" thickBot="1">
      <c r="B292" s="161"/>
      <c r="Q292" s="95"/>
      <c r="R292" s="95"/>
      <c r="S292" s="95"/>
      <c r="T292" s="95"/>
      <c r="U292" s="95"/>
      <c r="V292" s="95"/>
      <c r="W292" s="95"/>
      <c r="X292" s="95"/>
      <c r="Y292" s="154" t="s">
        <v>807</v>
      </c>
      <c r="Z292" s="178">
        <f t="shared" si="34"/>
        <v>1053.01</v>
      </c>
      <c r="AA292" s="179">
        <f t="shared" si="35"/>
        <v>0</v>
      </c>
      <c r="AB292" s="178">
        <f t="shared" si="36"/>
        <v>2081.17</v>
      </c>
      <c r="AC292" s="180">
        <f t="shared" si="37"/>
        <v>0</v>
      </c>
      <c r="AD292" s="178">
        <f t="shared" si="38"/>
        <v>1563.98</v>
      </c>
      <c r="AE292" s="180">
        <f t="shared" si="39"/>
        <v>0</v>
      </c>
      <c r="AF292" s="178">
        <f t="shared" si="40"/>
        <v>369.34</v>
      </c>
      <c r="AG292" s="178">
        <f t="shared" si="41"/>
        <v>864.39</v>
      </c>
      <c r="AH292" s="181">
        <f t="shared" si="42"/>
        <v>1196.6199999999999</v>
      </c>
      <c r="AI292" s="181">
        <f t="shared" si="43"/>
        <v>1117.1300000000001</v>
      </c>
      <c r="AJ292" s="178">
        <f t="shared" si="44"/>
        <v>1132.18</v>
      </c>
      <c r="AK292" s="178">
        <f t="shared" si="45"/>
        <v>1390.6</v>
      </c>
      <c r="AL292" s="181">
        <f t="shared" si="46"/>
        <v>13.84</v>
      </c>
      <c r="AM292" s="179">
        <f t="shared" si="47"/>
        <v>377.24</v>
      </c>
      <c r="AN292" s="179">
        <f t="shared" si="48"/>
        <v>243.71</v>
      </c>
      <c r="AO292" s="95">
        <f t="shared" si="49"/>
        <v>0</v>
      </c>
      <c r="AP292" s="95">
        <f t="shared" si="50"/>
        <v>0</v>
      </c>
    </row>
    <row r="293" spans="1:42" ht="16.5" thickBot="1">
      <c r="B293" s="161"/>
      <c r="Q293" s="95"/>
      <c r="R293" s="95"/>
      <c r="S293" s="95"/>
      <c r="T293" s="95"/>
      <c r="U293" s="95"/>
      <c r="V293" s="95"/>
      <c r="W293" s="95"/>
      <c r="X293" s="95"/>
      <c r="Y293" s="154" t="s">
        <v>808</v>
      </c>
      <c r="Z293" s="178">
        <f t="shared" si="34"/>
        <v>1053.01</v>
      </c>
      <c r="AA293" s="179">
        <f t="shared" si="35"/>
        <v>0</v>
      </c>
      <c r="AB293" s="178">
        <f t="shared" si="36"/>
        <v>2081.17</v>
      </c>
      <c r="AC293" s="180">
        <f t="shared" si="37"/>
        <v>0</v>
      </c>
      <c r="AD293" s="178">
        <f t="shared" si="38"/>
        <v>1563.98</v>
      </c>
      <c r="AE293" s="180">
        <f t="shared" si="39"/>
        <v>0</v>
      </c>
      <c r="AF293" s="178">
        <f t="shared" si="40"/>
        <v>369.34</v>
      </c>
      <c r="AG293" s="178">
        <f t="shared" si="41"/>
        <v>864.39</v>
      </c>
      <c r="AH293" s="181">
        <f t="shared" si="42"/>
        <v>1196.6199999999999</v>
      </c>
      <c r="AI293" s="181">
        <f t="shared" si="43"/>
        <v>1117.1300000000001</v>
      </c>
      <c r="AJ293" s="178">
        <f t="shared" si="44"/>
        <v>1132.18</v>
      </c>
      <c r="AK293" s="178">
        <f t="shared" si="45"/>
        <v>1390.6</v>
      </c>
      <c r="AL293" s="181">
        <f t="shared" si="46"/>
        <v>13.84</v>
      </c>
      <c r="AM293" s="179">
        <f t="shared" si="47"/>
        <v>377.24</v>
      </c>
      <c r="AN293" s="179">
        <f t="shared" si="48"/>
        <v>243.71</v>
      </c>
      <c r="AO293" s="95">
        <f t="shared" si="49"/>
        <v>0</v>
      </c>
      <c r="AP293" s="95">
        <f t="shared" si="50"/>
        <v>0</v>
      </c>
    </row>
    <row r="294" spans="1:42" ht="16.5" thickBot="1">
      <c r="B294" s="161"/>
      <c r="Q294" s="95"/>
      <c r="R294" s="95"/>
      <c r="S294" s="95"/>
      <c r="T294" s="95"/>
      <c r="U294" s="95"/>
      <c r="V294" s="95"/>
      <c r="W294" s="95"/>
      <c r="X294" s="95"/>
      <c r="Y294" s="154" t="s">
        <v>809</v>
      </c>
      <c r="Z294" s="178">
        <f t="shared" si="34"/>
        <v>1053.01</v>
      </c>
      <c r="AA294" s="179">
        <f t="shared" si="35"/>
        <v>0</v>
      </c>
      <c r="AB294" s="178">
        <f t="shared" si="36"/>
        <v>2081.17</v>
      </c>
      <c r="AC294" s="180">
        <f t="shared" si="37"/>
        <v>0</v>
      </c>
      <c r="AD294" s="178">
        <f t="shared" si="38"/>
        <v>1563.98</v>
      </c>
      <c r="AE294" s="180">
        <f t="shared" si="39"/>
        <v>0</v>
      </c>
      <c r="AF294" s="178">
        <f t="shared" si="40"/>
        <v>369.34</v>
      </c>
      <c r="AG294" s="178">
        <f t="shared" si="41"/>
        <v>864.39</v>
      </c>
      <c r="AH294" s="181">
        <f t="shared" si="42"/>
        <v>1196.6199999999999</v>
      </c>
      <c r="AI294" s="181">
        <f t="shared" si="43"/>
        <v>1117.1300000000001</v>
      </c>
      <c r="AJ294" s="178">
        <f t="shared" si="44"/>
        <v>1132.18</v>
      </c>
      <c r="AK294" s="178">
        <f t="shared" si="45"/>
        <v>1390.6</v>
      </c>
      <c r="AL294" s="181">
        <f t="shared" si="46"/>
        <v>13.84</v>
      </c>
      <c r="AM294" s="179">
        <f t="shared" si="47"/>
        <v>377.24</v>
      </c>
      <c r="AN294" s="179">
        <f t="shared" si="48"/>
        <v>243.71</v>
      </c>
      <c r="AO294" s="95">
        <f t="shared" si="49"/>
        <v>0</v>
      </c>
      <c r="AP294" s="95">
        <f t="shared" si="50"/>
        <v>0</v>
      </c>
    </row>
    <row r="295" spans="1:42" ht="16.5" thickBot="1">
      <c r="B295" s="161"/>
      <c r="Q295" s="95"/>
      <c r="R295" s="95"/>
      <c r="S295" s="95"/>
      <c r="T295" s="95"/>
      <c r="U295" s="95"/>
      <c r="V295" s="95"/>
      <c r="W295" s="95"/>
      <c r="X295" s="95"/>
      <c r="Y295" s="154" t="s">
        <v>810</v>
      </c>
      <c r="Z295" s="178">
        <f t="shared" si="34"/>
        <v>1053.01</v>
      </c>
      <c r="AA295" s="179">
        <f t="shared" si="35"/>
        <v>0</v>
      </c>
      <c r="AB295" s="178">
        <f t="shared" si="36"/>
        <v>2081.17</v>
      </c>
      <c r="AC295" s="180">
        <f t="shared" si="37"/>
        <v>0</v>
      </c>
      <c r="AD295" s="178">
        <f t="shared" si="38"/>
        <v>1563.98</v>
      </c>
      <c r="AE295" s="180">
        <f t="shared" si="39"/>
        <v>0</v>
      </c>
      <c r="AF295" s="178">
        <f t="shared" si="40"/>
        <v>369.34</v>
      </c>
      <c r="AG295" s="178">
        <f t="shared" si="41"/>
        <v>864.39</v>
      </c>
      <c r="AH295" s="181">
        <f t="shared" si="42"/>
        <v>1196.6199999999999</v>
      </c>
      <c r="AI295" s="181">
        <f t="shared" si="43"/>
        <v>1117.1300000000001</v>
      </c>
      <c r="AJ295" s="178">
        <f t="shared" si="44"/>
        <v>1132.18</v>
      </c>
      <c r="AK295" s="178">
        <f t="shared" si="45"/>
        <v>1390.6</v>
      </c>
      <c r="AL295" s="181">
        <f t="shared" si="46"/>
        <v>13.84</v>
      </c>
      <c r="AM295" s="179">
        <f t="shared" si="47"/>
        <v>377.24</v>
      </c>
      <c r="AN295" s="179">
        <f t="shared" si="48"/>
        <v>243.71</v>
      </c>
      <c r="AO295" s="95">
        <f t="shared" si="49"/>
        <v>0</v>
      </c>
      <c r="AP295" s="95">
        <f t="shared" si="50"/>
        <v>0</v>
      </c>
    </row>
    <row r="296" spans="1:42" ht="16.5" thickBot="1">
      <c r="B296" s="161"/>
      <c r="Q296" s="95"/>
      <c r="R296" s="95"/>
      <c r="S296" s="95"/>
      <c r="T296" s="95"/>
      <c r="U296" s="95"/>
      <c r="V296" s="95"/>
      <c r="W296" s="95"/>
      <c r="X296" s="95"/>
      <c r="Y296" s="154" t="s">
        <v>811</v>
      </c>
      <c r="Z296" s="178">
        <f t="shared" si="34"/>
        <v>1053.01</v>
      </c>
      <c r="AA296" s="179">
        <f t="shared" si="35"/>
        <v>0</v>
      </c>
      <c r="AB296" s="178">
        <f t="shared" si="36"/>
        <v>2081.17</v>
      </c>
      <c r="AC296" s="180">
        <f t="shared" si="37"/>
        <v>0</v>
      </c>
      <c r="AD296" s="178">
        <f t="shared" si="38"/>
        <v>1563.98</v>
      </c>
      <c r="AE296" s="180">
        <f t="shared" si="39"/>
        <v>0</v>
      </c>
      <c r="AF296" s="178">
        <f t="shared" si="40"/>
        <v>369.34</v>
      </c>
      <c r="AG296" s="178">
        <f t="shared" si="41"/>
        <v>864.39</v>
      </c>
      <c r="AH296" s="181">
        <f t="shared" si="42"/>
        <v>1196.6199999999999</v>
      </c>
      <c r="AI296" s="181">
        <f t="shared" si="43"/>
        <v>1117.1300000000001</v>
      </c>
      <c r="AJ296" s="178">
        <f t="shared" si="44"/>
        <v>1132.18</v>
      </c>
      <c r="AK296" s="178">
        <f t="shared" si="45"/>
        <v>1390.6</v>
      </c>
      <c r="AL296" s="181">
        <f t="shared" si="46"/>
        <v>13.84</v>
      </c>
      <c r="AM296" s="179">
        <f t="shared" si="47"/>
        <v>377.24</v>
      </c>
      <c r="AN296" s="179">
        <f t="shared" si="48"/>
        <v>243.71</v>
      </c>
      <c r="AO296" s="95">
        <f t="shared" si="49"/>
        <v>0</v>
      </c>
      <c r="AP296" s="95">
        <f t="shared" si="50"/>
        <v>0</v>
      </c>
    </row>
    <row r="297" spans="1:42" ht="16.5" thickBot="1">
      <c r="B297" s="161"/>
      <c r="Q297" s="95"/>
      <c r="R297" s="95"/>
      <c r="S297" s="95"/>
      <c r="T297" s="95"/>
      <c r="U297" s="95"/>
      <c r="V297" s="95"/>
      <c r="W297" s="95"/>
      <c r="X297" s="95"/>
      <c r="Y297" s="154" t="s">
        <v>812</v>
      </c>
      <c r="Z297" s="178">
        <f t="shared" si="34"/>
        <v>1053.01</v>
      </c>
      <c r="AA297" s="179">
        <f t="shared" si="35"/>
        <v>0</v>
      </c>
      <c r="AB297" s="178">
        <f t="shared" si="36"/>
        <v>2081.17</v>
      </c>
      <c r="AC297" s="180">
        <f t="shared" si="37"/>
        <v>0</v>
      </c>
      <c r="AD297" s="178">
        <f t="shared" si="38"/>
        <v>1563.98</v>
      </c>
      <c r="AE297" s="180">
        <f t="shared" si="39"/>
        <v>0</v>
      </c>
      <c r="AF297" s="178">
        <f t="shared" si="40"/>
        <v>369.34</v>
      </c>
      <c r="AG297" s="178">
        <f t="shared" si="41"/>
        <v>864.39</v>
      </c>
      <c r="AH297" s="181">
        <f t="shared" si="42"/>
        <v>1196.6199999999999</v>
      </c>
      <c r="AI297" s="181">
        <f t="shared" si="43"/>
        <v>1117.1300000000001</v>
      </c>
      <c r="AJ297" s="178">
        <f t="shared" si="44"/>
        <v>1132.18</v>
      </c>
      <c r="AK297" s="178">
        <f t="shared" si="45"/>
        <v>1390.6</v>
      </c>
      <c r="AL297" s="181">
        <f t="shared" si="46"/>
        <v>13.84</v>
      </c>
      <c r="AM297" s="179">
        <f t="shared" si="47"/>
        <v>377.24</v>
      </c>
      <c r="AN297" s="179">
        <f t="shared" si="48"/>
        <v>243.71</v>
      </c>
      <c r="AO297" s="95">
        <f t="shared" si="49"/>
        <v>0</v>
      </c>
      <c r="AP297" s="95">
        <f t="shared" si="50"/>
        <v>0</v>
      </c>
    </row>
    <row r="298" spans="1:42" ht="16.5" thickBot="1">
      <c r="A298" s="139"/>
      <c r="B298" s="139"/>
      <c r="C298" s="139"/>
      <c r="O298" s="95"/>
      <c r="P298" s="95"/>
      <c r="Q298" s="95"/>
      <c r="R298" s="95"/>
      <c r="S298" s="95"/>
      <c r="T298" s="95"/>
      <c r="U298" s="95"/>
      <c r="V298" s="95"/>
      <c r="W298" s="95"/>
      <c r="X298" s="95"/>
      <c r="Y298" s="154" t="s">
        <v>813</v>
      </c>
      <c r="Z298" s="178">
        <f t="shared" si="34"/>
        <v>1053.01</v>
      </c>
      <c r="AA298" s="179">
        <f t="shared" si="35"/>
        <v>0</v>
      </c>
      <c r="AB298" s="178">
        <f t="shared" si="36"/>
        <v>2081.17</v>
      </c>
      <c r="AC298" s="180">
        <f t="shared" si="37"/>
        <v>0</v>
      </c>
      <c r="AD298" s="178">
        <f t="shared" si="38"/>
        <v>1563.98</v>
      </c>
      <c r="AE298" s="180">
        <f t="shared" si="39"/>
        <v>0</v>
      </c>
      <c r="AF298" s="178">
        <f t="shared" si="40"/>
        <v>369.34</v>
      </c>
      <c r="AG298" s="178">
        <f t="shared" si="41"/>
        <v>864.39</v>
      </c>
      <c r="AH298" s="181">
        <f t="shared" si="42"/>
        <v>1196.6199999999999</v>
      </c>
      <c r="AI298" s="181">
        <f t="shared" si="43"/>
        <v>1117.1300000000001</v>
      </c>
      <c r="AJ298" s="178">
        <f t="shared" si="44"/>
        <v>1132.18</v>
      </c>
      <c r="AK298" s="178">
        <f t="shared" si="45"/>
        <v>1390.6</v>
      </c>
      <c r="AL298" s="181">
        <f t="shared" si="46"/>
        <v>13.84</v>
      </c>
      <c r="AM298" s="179">
        <f t="shared" si="47"/>
        <v>377.24</v>
      </c>
      <c r="AN298" s="179">
        <f t="shared" si="48"/>
        <v>243.71</v>
      </c>
      <c r="AO298" s="95">
        <f t="shared" si="49"/>
        <v>0</v>
      </c>
      <c r="AP298" s="95">
        <f t="shared" si="50"/>
        <v>0</v>
      </c>
    </row>
    <row r="299" spans="1:42" ht="16.5" thickBot="1">
      <c r="A299" s="139"/>
      <c r="B299" s="139"/>
      <c r="C299" s="139"/>
      <c r="O299" s="95"/>
      <c r="P299" s="95"/>
      <c r="Q299" s="95"/>
      <c r="R299" s="95"/>
      <c r="S299" s="95"/>
      <c r="T299" s="95"/>
      <c r="U299" s="95"/>
      <c r="V299" s="95"/>
      <c r="W299" s="95"/>
      <c r="X299" s="95"/>
      <c r="Y299" s="154" t="s">
        <v>814</v>
      </c>
      <c r="Z299" s="178">
        <f t="shared" si="34"/>
        <v>1053.01</v>
      </c>
      <c r="AA299" s="179">
        <f t="shared" si="35"/>
        <v>0</v>
      </c>
      <c r="AB299" s="178">
        <f t="shared" si="36"/>
        <v>2081.17</v>
      </c>
      <c r="AC299" s="180">
        <f t="shared" si="37"/>
        <v>0</v>
      </c>
      <c r="AD299" s="178">
        <f t="shared" si="38"/>
        <v>1563.98</v>
      </c>
      <c r="AE299" s="180">
        <f t="shared" si="39"/>
        <v>0</v>
      </c>
      <c r="AF299" s="178">
        <f t="shared" si="40"/>
        <v>369.34</v>
      </c>
      <c r="AG299" s="178">
        <f t="shared" si="41"/>
        <v>864.39</v>
      </c>
      <c r="AH299" s="181">
        <f t="shared" si="42"/>
        <v>1196.6199999999999</v>
      </c>
      <c r="AI299" s="181">
        <f t="shared" si="43"/>
        <v>1117.1300000000001</v>
      </c>
      <c r="AJ299" s="178">
        <f t="shared" si="44"/>
        <v>1132.18</v>
      </c>
      <c r="AK299" s="178">
        <f t="shared" si="45"/>
        <v>1390.6</v>
      </c>
      <c r="AL299" s="181">
        <f t="shared" si="46"/>
        <v>13.84</v>
      </c>
      <c r="AM299" s="179">
        <f t="shared" si="47"/>
        <v>377.24</v>
      </c>
      <c r="AN299" s="179">
        <f t="shared" si="48"/>
        <v>243.71</v>
      </c>
      <c r="AO299" s="95">
        <f t="shared" si="49"/>
        <v>0</v>
      </c>
      <c r="AP299" s="95">
        <f t="shared" si="50"/>
        <v>0</v>
      </c>
    </row>
    <row r="300" spans="1:42" ht="16.5" thickBot="1">
      <c r="A300" s="139"/>
      <c r="B300" s="139"/>
      <c r="C300" s="139"/>
      <c r="O300" s="95"/>
      <c r="P300" s="95"/>
      <c r="Q300" s="95"/>
      <c r="R300" s="95"/>
      <c r="S300" s="95"/>
      <c r="T300" s="95"/>
      <c r="U300" s="95"/>
      <c r="V300" s="95"/>
      <c r="W300" s="95"/>
      <c r="X300" s="95"/>
      <c r="Y300" s="154" t="s">
        <v>815</v>
      </c>
      <c r="Z300" s="178">
        <f t="shared" si="34"/>
        <v>1053.01</v>
      </c>
      <c r="AA300" s="179">
        <f t="shared" si="35"/>
        <v>0</v>
      </c>
      <c r="AB300" s="178">
        <f t="shared" si="36"/>
        <v>2081.17</v>
      </c>
      <c r="AC300" s="180">
        <f t="shared" si="37"/>
        <v>0</v>
      </c>
      <c r="AD300" s="178">
        <f t="shared" si="38"/>
        <v>1563.98</v>
      </c>
      <c r="AE300" s="180">
        <f t="shared" si="39"/>
        <v>0</v>
      </c>
      <c r="AF300" s="178">
        <f t="shared" si="40"/>
        <v>369.34</v>
      </c>
      <c r="AG300" s="178">
        <f t="shared" si="41"/>
        <v>864.39</v>
      </c>
      <c r="AH300" s="181">
        <f t="shared" si="42"/>
        <v>1196.6199999999999</v>
      </c>
      <c r="AI300" s="181">
        <f t="shared" si="43"/>
        <v>1117.1300000000001</v>
      </c>
      <c r="AJ300" s="178">
        <f t="shared" si="44"/>
        <v>1132.18</v>
      </c>
      <c r="AK300" s="178">
        <f t="shared" si="45"/>
        <v>1390.6</v>
      </c>
      <c r="AL300" s="181">
        <f t="shared" si="46"/>
        <v>13.84</v>
      </c>
      <c r="AM300" s="179">
        <f t="shared" si="47"/>
        <v>377.24</v>
      </c>
      <c r="AN300" s="179">
        <f t="shared" si="48"/>
        <v>243.71</v>
      </c>
      <c r="AO300" s="95">
        <f t="shared" si="49"/>
        <v>0</v>
      </c>
      <c r="AP300" s="95">
        <f t="shared" si="50"/>
        <v>0</v>
      </c>
    </row>
    <row r="301" spans="1:42" ht="16.5" thickBot="1">
      <c r="A301" s="139"/>
      <c r="B301" s="139"/>
      <c r="C301" s="139"/>
      <c r="O301" s="95"/>
      <c r="P301" s="95"/>
      <c r="Q301" s="95"/>
      <c r="R301" s="95"/>
      <c r="S301" s="95"/>
      <c r="T301" s="95"/>
      <c r="U301" s="95"/>
      <c r="V301" s="95"/>
      <c r="W301" s="95"/>
      <c r="X301" s="95"/>
      <c r="Y301" s="154" t="s">
        <v>816</v>
      </c>
      <c r="Z301" s="178">
        <f t="shared" si="34"/>
        <v>1053.01</v>
      </c>
      <c r="AA301" s="179">
        <f t="shared" si="35"/>
        <v>0</v>
      </c>
      <c r="AB301" s="178">
        <f t="shared" si="36"/>
        <v>2081.17</v>
      </c>
      <c r="AC301" s="180">
        <f t="shared" si="37"/>
        <v>0</v>
      </c>
      <c r="AD301" s="178">
        <f t="shared" si="38"/>
        <v>1563.98</v>
      </c>
      <c r="AE301" s="180">
        <f t="shared" si="39"/>
        <v>0</v>
      </c>
      <c r="AF301" s="178">
        <f t="shared" si="40"/>
        <v>369.34</v>
      </c>
      <c r="AG301" s="178">
        <f t="shared" si="41"/>
        <v>864.39</v>
      </c>
      <c r="AH301" s="181">
        <f t="shared" si="42"/>
        <v>1196.6199999999999</v>
      </c>
      <c r="AI301" s="181">
        <f t="shared" si="43"/>
        <v>1117.1300000000001</v>
      </c>
      <c r="AJ301" s="178">
        <f t="shared" si="44"/>
        <v>1132.18</v>
      </c>
      <c r="AK301" s="178">
        <f t="shared" si="45"/>
        <v>1390.6</v>
      </c>
      <c r="AL301" s="181">
        <f t="shared" si="46"/>
        <v>13.84</v>
      </c>
      <c r="AM301" s="179">
        <f t="shared" si="47"/>
        <v>377.24</v>
      </c>
      <c r="AN301" s="179">
        <f t="shared" si="48"/>
        <v>243.71</v>
      </c>
      <c r="AO301" s="95">
        <f t="shared" si="49"/>
        <v>0</v>
      </c>
      <c r="AP301" s="95">
        <f t="shared" si="50"/>
        <v>0</v>
      </c>
    </row>
    <row r="302" spans="1:42" ht="26.25" thickBot="1">
      <c r="A302" s="139"/>
      <c r="B302" s="139"/>
      <c r="C302" s="139"/>
      <c r="O302" s="95"/>
      <c r="P302" s="95"/>
      <c r="Q302" s="95"/>
      <c r="R302" s="95"/>
      <c r="S302" s="95"/>
      <c r="T302" s="95"/>
      <c r="U302" s="95"/>
      <c r="V302" s="95"/>
      <c r="W302" s="95"/>
      <c r="X302" s="95"/>
      <c r="Y302" s="154" t="s">
        <v>817</v>
      </c>
      <c r="Z302" s="178">
        <f t="shared" si="34"/>
        <v>1053.01</v>
      </c>
      <c r="AA302" s="179">
        <f t="shared" si="35"/>
        <v>0</v>
      </c>
      <c r="AB302" s="178">
        <f t="shared" si="36"/>
        <v>2081.17</v>
      </c>
      <c r="AC302" s="180">
        <f t="shared" si="37"/>
        <v>0</v>
      </c>
      <c r="AD302" s="178">
        <f t="shared" si="38"/>
        <v>1563.98</v>
      </c>
      <c r="AE302" s="180">
        <f t="shared" si="39"/>
        <v>0</v>
      </c>
      <c r="AF302" s="178">
        <f t="shared" si="40"/>
        <v>369.34</v>
      </c>
      <c r="AG302" s="178">
        <f t="shared" si="41"/>
        <v>864.39</v>
      </c>
      <c r="AH302" s="181">
        <f t="shared" si="42"/>
        <v>1196.6199999999999</v>
      </c>
      <c r="AI302" s="181">
        <f t="shared" si="43"/>
        <v>1117.1300000000001</v>
      </c>
      <c r="AJ302" s="178">
        <f t="shared" si="44"/>
        <v>1132.18</v>
      </c>
      <c r="AK302" s="178">
        <f t="shared" si="45"/>
        <v>1390.6</v>
      </c>
      <c r="AL302" s="181">
        <f t="shared" si="46"/>
        <v>13.84</v>
      </c>
      <c r="AM302" s="179">
        <f t="shared" si="47"/>
        <v>377.24</v>
      </c>
      <c r="AN302" s="179">
        <f t="shared" si="48"/>
        <v>243.71</v>
      </c>
      <c r="AO302" s="95">
        <f t="shared" si="49"/>
        <v>0</v>
      </c>
      <c r="AP302" s="95">
        <f t="shared" si="50"/>
        <v>0</v>
      </c>
    </row>
    <row r="303" spans="1:42" ht="16.5" thickBot="1">
      <c r="A303" s="139"/>
      <c r="B303" s="139"/>
      <c r="C303" s="139"/>
      <c r="O303" s="95"/>
      <c r="P303" s="95"/>
      <c r="Q303" s="95"/>
      <c r="R303" s="95"/>
      <c r="S303" s="95"/>
      <c r="T303" s="95"/>
      <c r="U303" s="95"/>
      <c r="V303" s="95"/>
      <c r="W303" s="95"/>
      <c r="X303" s="95"/>
      <c r="Y303" s="154" t="s">
        <v>818</v>
      </c>
      <c r="Z303" s="178">
        <f t="shared" si="34"/>
        <v>1053.01</v>
      </c>
      <c r="AA303" s="179">
        <f t="shared" si="35"/>
        <v>0</v>
      </c>
      <c r="AB303" s="178">
        <f t="shared" si="36"/>
        <v>2081.17</v>
      </c>
      <c r="AC303" s="180">
        <f t="shared" si="37"/>
        <v>0</v>
      </c>
      <c r="AD303" s="178">
        <f t="shared" si="38"/>
        <v>1563.98</v>
      </c>
      <c r="AE303" s="180">
        <f t="shared" si="39"/>
        <v>0</v>
      </c>
      <c r="AF303" s="178">
        <f t="shared" si="40"/>
        <v>369.34</v>
      </c>
      <c r="AG303" s="178">
        <f t="shared" si="41"/>
        <v>864.39</v>
      </c>
      <c r="AH303" s="181">
        <f t="shared" si="42"/>
        <v>1196.6199999999999</v>
      </c>
      <c r="AI303" s="181">
        <f t="shared" si="43"/>
        <v>1117.1300000000001</v>
      </c>
      <c r="AJ303" s="178">
        <f t="shared" si="44"/>
        <v>1132.18</v>
      </c>
      <c r="AK303" s="178">
        <f t="shared" si="45"/>
        <v>1390.6</v>
      </c>
      <c r="AL303" s="181">
        <f t="shared" si="46"/>
        <v>13.84</v>
      </c>
      <c r="AM303" s="179">
        <f t="shared" si="47"/>
        <v>377.24</v>
      </c>
      <c r="AN303" s="179">
        <f t="shared" si="48"/>
        <v>243.71</v>
      </c>
      <c r="AO303" s="95">
        <f t="shared" si="49"/>
        <v>0</v>
      </c>
      <c r="AP303" s="95">
        <f t="shared" si="50"/>
        <v>0</v>
      </c>
    </row>
    <row r="304" spans="1:42" ht="16.5" thickBot="1">
      <c r="A304" s="139"/>
      <c r="B304" s="139"/>
      <c r="C304" s="139"/>
      <c r="O304" s="95"/>
      <c r="P304" s="95"/>
      <c r="Q304" s="95"/>
      <c r="R304" s="95"/>
      <c r="S304" s="95"/>
      <c r="T304" s="95"/>
      <c r="U304" s="95"/>
      <c r="V304" s="95"/>
      <c r="W304" s="95"/>
      <c r="X304" s="95"/>
      <c r="Y304" s="154" t="s">
        <v>789</v>
      </c>
      <c r="Z304" s="178">
        <f t="shared" si="34"/>
        <v>1053.01</v>
      </c>
      <c r="AA304" s="179">
        <f t="shared" si="35"/>
        <v>0</v>
      </c>
      <c r="AB304" s="178">
        <f t="shared" si="36"/>
        <v>2081.17</v>
      </c>
      <c r="AC304" s="180">
        <f t="shared" si="37"/>
        <v>0</v>
      </c>
      <c r="AD304" s="178">
        <f t="shared" si="38"/>
        <v>1563.98</v>
      </c>
      <c r="AE304" s="180">
        <f t="shared" si="39"/>
        <v>0</v>
      </c>
      <c r="AF304" s="178">
        <f t="shared" si="40"/>
        <v>369.34</v>
      </c>
      <c r="AG304" s="178">
        <f t="shared" si="41"/>
        <v>864.39</v>
      </c>
      <c r="AH304" s="181">
        <f t="shared" si="42"/>
        <v>1196.6199999999999</v>
      </c>
      <c r="AI304" s="181">
        <f t="shared" si="43"/>
        <v>1117.1300000000001</v>
      </c>
      <c r="AJ304" s="178">
        <f t="shared" si="44"/>
        <v>1132.18</v>
      </c>
      <c r="AK304" s="178">
        <f t="shared" si="45"/>
        <v>1390.6</v>
      </c>
      <c r="AL304" s="181">
        <f t="shared" si="46"/>
        <v>13.84</v>
      </c>
      <c r="AM304" s="179">
        <f t="shared" si="47"/>
        <v>377.24</v>
      </c>
      <c r="AN304" s="179">
        <f t="shared" si="48"/>
        <v>243.71</v>
      </c>
      <c r="AO304" s="95">
        <f t="shared" si="49"/>
        <v>0</v>
      </c>
      <c r="AP304" s="95">
        <f t="shared" si="50"/>
        <v>0</v>
      </c>
    </row>
    <row r="305" spans="1:42" ht="16.5" thickBot="1">
      <c r="A305" s="139"/>
      <c r="B305" s="139"/>
      <c r="C305" s="139"/>
      <c r="O305" s="95"/>
      <c r="P305" s="95"/>
      <c r="Q305" s="95"/>
      <c r="R305" s="95"/>
      <c r="S305" s="95"/>
      <c r="T305" s="95"/>
      <c r="U305" s="95"/>
      <c r="V305" s="95"/>
      <c r="W305" s="95"/>
      <c r="X305" s="95"/>
      <c r="Y305" s="154" t="s">
        <v>819</v>
      </c>
      <c r="Z305" s="178">
        <f t="shared" si="34"/>
        <v>1053.01</v>
      </c>
      <c r="AA305" s="179">
        <f t="shared" si="35"/>
        <v>0</v>
      </c>
      <c r="AB305" s="178">
        <f t="shared" si="36"/>
        <v>2081.17</v>
      </c>
      <c r="AC305" s="180">
        <f t="shared" si="37"/>
        <v>0</v>
      </c>
      <c r="AD305" s="178">
        <f t="shared" si="38"/>
        <v>1563.98</v>
      </c>
      <c r="AE305" s="180">
        <f t="shared" si="39"/>
        <v>0</v>
      </c>
      <c r="AF305" s="178">
        <f t="shared" si="40"/>
        <v>369.34</v>
      </c>
      <c r="AG305" s="178">
        <f t="shared" si="41"/>
        <v>864.39</v>
      </c>
      <c r="AH305" s="181">
        <f t="shared" si="42"/>
        <v>1196.6199999999999</v>
      </c>
      <c r="AI305" s="181">
        <f t="shared" si="43"/>
        <v>1117.1300000000001</v>
      </c>
      <c r="AJ305" s="178">
        <f t="shared" si="44"/>
        <v>1132.18</v>
      </c>
      <c r="AK305" s="178">
        <f t="shared" si="45"/>
        <v>1390.6</v>
      </c>
      <c r="AL305" s="181">
        <f t="shared" si="46"/>
        <v>13.84</v>
      </c>
      <c r="AM305" s="179">
        <f t="shared" si="47"/>
        <v>377.24</v>
      </c>
      <c r="AN305" s="179">
        <f t="shared" si="48"/>
        <v>243.71</v>
      </c>
      <c r="AO305" s="95">
        <f t="shared" si="49"/>
        <v>0</v>
      </c>
      <c r="AP305" s="95">
        <f t="shared" si="50"/>
        <v>0</v>
      </c>
    </row>
    <row r="306" spans="1:42" ht="16.5" thickBot="1">
      <c r="A306" s="139"/>
      <c r="B306" s="139"/>
      <c r="C306" s="139"/>
      <c r="O306" s="95"/>
      <c r="P306" s="95"/>
      <c r="Q306" s="95"/>
      <c r="R306" s="95"/>
      <c r="S306" s="95"/>
      <c r="T306" s="95"/>
      <c r="U306" s="95"/>
      <c r="V306" s="95"/>
      <c r="W306" s="95"/>
      <c r="X306" s="95"/>
      <c r="Y306" s="154" t="s">
        <v>820</v>
      </c>
      <c r="Z306" s="178">
        <f t="shared" si="34"/>
        <v>1053.01</v>
      </c>
      <c r="AA306" s="179">
        <f t="shared" si="35"/>
        <v>0</v>
      </c>
      <c r="AB306" s="178">
        <f t="shared" si="36"/>
        <v>2081.17</v>
      </c>
      <c r="AC306" s="180">
        <f t="shared" si="37"/>
        <v>0</v>
      </c>
      <c r="AD306" s="178">
        <f t="shared" si="38"/>
        <v>1563.98</v>
      </c>
      <c r="AE306" s="180">
        <f t="shared" si="39"/>
        <v>0</v>
      </c>
      <c r="AF306" s="178">
        <f t="shared" si="40"/>
        <v>369.34</v>
      </c>
      <c r="AG306" s="178">
        <f t="shared" si="41"/>
        <v>864.39</v>
      </c>
      <c r="AH306" s="181">
        <f t="shared" si="42"/>
        <v>1196.6199999999999</v>
      </c>
      <c r="AI306" s="181">
        <f t="shared" si="43"/>
        <v>1117.1300000000001</v>
      </c>
      <c r="AJ306" s="178">
        <f t="shared" si="44"/>
        <v>1132.18</v>
      </c>
      <c r="AK306" s="178">
        <f t="shared" si="45"/>
        <v>1390.6</v>
      </c>
      <c r="AL306" s="181">
        <f t="shared" si="46"/>
        <v>13.84</v>
      </c>
      <c r="AM306" s="179">
        <f t="shared" si="47"/>
        <v>377.24</v>
      </c>
      <c r="AN306" s="179">
        <f t="shared" si="48"/>
        <v>243.71</v>
      </c>
      <c r="AO306" s="95">
        <f t="shared" si="49"/>
        <v>0</v>
      </c>
      <c r="AP306" s="95">
        <f t="shared" si="50"/>
        <v>0</v>
      </c>
    </row>
    <row r="307" spans="1:42" ht="16.5" thickBot="1">
      <c r="A307" s="139"/>
      <c r="B307" s="139"/>
      <c r="C307" s="139"/>
      <c r="O307" s="95"/>
      <c r="P307" s="95"/>
      <c r="Q307" s="95"/>
      <c r="R307" s="95"/>
      <c r="S307" s="95"/>
      <c r="T307" s="95"/>
      <c r="U307" s="95"/>
      <c r="V307" s="95"/>
      <c r="W307" s="95"/>
      <c r="X307" s="95"/>
      <c r="Y307" s="154" t="s">
        <v>822</v>
      </c>
      <c r="Z307" s="178">
        <f t="shared" si="34"/>
        <v>1053.01</v>
      </c>
      <c r="AA307" s="179">
        <f t="shared" si="35"/>
        <v>0</v>
      </c>
      <c r="AB307" s="178">
        <f t="shared" si="36"/>
        <v>2081.17</v>
      </c>
      <c r="AC307" s="180">
        <f t="shared" si="37"/>
        <v>0</v>
      </c>
      <c r="AD307" s="178">
        <f t="shared" si="38"/>
        <v>1563.98</v>
      </c>
      <c r="AE307" s="180">
        <f t="shared" si="39"/>
        <v>0</v>
      </c>
      <c r="AF307" s="178">
        <f t="shared" si="40"/>
        <v>369.34</v>
      </c>
      <c r="AG307" s="178">
        <f t="shared" si="41"/>
        <v>864.39</v>
      </c>
      <c r="AH307" s="181">
        <f t="shared" si="42"/>
        <v>1196.6199999999999</v>
      </c>
      <c r="AI307" s="181">
        <f t="shared" si="43"/>
        <v>1117.1300000000001</v>
      </c>
      <c r="AJ307" s="178">
        <f t="shared" si="44"/>
        <v>1132.18</v>
      </c>
      <c r="AK307" s="178">
        <f t="shared" si="45"/>
        <v>1390.6</v>
      </c>
      <c r="AL307" s="181">
        <f t="shared" si="46"/>
        <v>13.84</v>
      </c>
      <c r="AM307" s="179">
        <f t="shared" si="47"/>
        <v>377.24</v>
      </c>
      <c r="AN307" s="179">
        <f t="shared" si="48"/>
        <v>243.71</v>
      </c>
      <c r="AO307" s="95">
        <f t="shared" si="49"/>
        <v>0</v>
      </c>
      <c r="AP307" s="95">
        <f t="shared" si="50"/>
        <v>0</v>
      </c>
    </row>
    <row r="308" spans="1:42" ht="16.5" thickBot="1">
      <c r="A308" s="139"/>
      <c r="B308" s="139"/>
      <c r="C308" s="139"/>
      <c r="O308" s="95"/>
      <c r="P308" s="95"/>
      <c r="Q308" s="95"/>
      <c r="R308" s="95"/>
      <c r="S308" s="95"/>
      <c r="T308" s="95"/>
      <c r="U308" s="95"/>
      <c r="V308" s="95"/>
      <c r="W308" s="95"/>
      <c r="X308" s="95"/>
      <c r="Y308" s="154" t="s">
        <v>823</v>
      </c>
      <c r="Z308" s="178">
        <f t="shared" si="34"/>
        <v>1053.01</v>
      </c>
      <c r="AA308" s="179">
        <f t="shared" si="35"/>
        <v>0</v>
      </c>
      <c r="AB308" s="178">
        <f t="shared" si="36"/>
        <v>2081.17</v>
      </c>
      <c r="AC308" s="180">
        <f t="shared" si="37"/>
        <v>0</v>
      </c>
      <c r="AD308" s="178">
        <f t="shared" si="38"/>
        <v>1563.98</v>
      </c>
      <c r="AE308" s="180">
        <f t="shared" si="39"/>
        <v>0</v>
      </c>
      <c r="AF308" s="178">
        <f t="shared" si="40"/>
        <v>369.34</v>
      </c>
      <c r="AG308" s="178">
        <f t="shared" si="41"/>
        <v>864.39</v>
      </c>
      <c r="AH308" s="181">
        <f t="shared" si="42"/>
        <v>1196.6199999999999</v>
      </c>
      <c r="AI308" s="181">
        <f t="shared" si="43"/>
        <v>1117.1300000000001</v>
      </c>
      <c r="AJ308" s="178">
        <f t="shared" si="44"/>
        <v>1132.18</v>
      </c>
      <c r="AK308" s="178">
        <f t="shared" si="45"/>
        <v>1390.6</v>
      </c>
      <c r="AL308" s="181">
        <f t="shared" si="46"/>
        <v>13.84</v>
      </c>
      <c r="AM308" s="179">
        <f t="shared" si="47"/>
        <v>377.24</v>
      </c>
      <c r="AN308" s="179">
        <f t="shared" si="48"/>
        <v>243.71</v>
      </c>
      <c r="AO308" s="95">
        <f t="shared" si="49"/>
        <v>0</v>
      </c>
      <c r="AP308" s="95">
        <f t="shared" si="50"/>
        <v>0</v>
      </c>
    </row>
    <row r="309" spans="1:42" ht="16.5" thickBot="1">
      <c r="A309" s="139"/>
      <c r="B309" s="139"/>
      <c r="C309" s="139"/>
      <c r="O309" s="95"/>
      <c r="P309" s="95"/>
      <c r="Q309" s="95"/>
      <c r="R309" s="95"/>
      <c r="S309" s="95"/>
      <c r="T309" s="95"/>
      <c r="U309" s="95"/>
      <c r="V309" s="95"/>
      <c r="W309" s="95"/>
      <c r="X309" s="95"/>
      <c r="Y309" s="154" t="s">
        <v>824</v>
      </c>
      <c r="Z309" s="178">
        <f t="shared" si="34"/>
        <v>1053.01</v>
      </c>
      <c r="AA309" s="179">
        <f t="shared" si="35"/>
        <v>0</v>
      </c>
      <c r="AB309" s="178">
        <f t="shared" si="36"/>
        <v>2081.17</v>
      </c>
      <c r="AC309" s="180">
        <f t="shared" si="37"/>
        <v>0</v>
      </c>
      <c r="AD309" s="178">
        <f t="shared" si="38"/>
        <v>1563.98</v>
      </c>
      <c r="AE309" s="180">
        <f t="shared" si="39"/>
        <v>0</v>
      </c>
      <c r="AF309" s="178">
        <f t="shared" si="40"/>
        <v>369.34</v>
      </c>
      <c r="AG309" s="178">
        <f t="shared" si="41"/>
        <v>864.39</v>
      </c>
      <c r="AH309" s="181">
        <f t="shared" si="42"/>
        <v>1196.6199999999999</v>
      </c>
      <c r="AI309" s="181">
        <f t="shared" si="43"/>
        <v>1117.1300000000001</v>
      </c>
      <c r="AJ309" s="178">
        <f t="shared" si="44"/>
        <v>1132.18</v>
      </c>
      <c r="AK309" s="178">
        <f t="shared" si="45"/>
        <v>1390.6</v>
      </c>
      <c r="AL309" s="181">
        <f t="shared" si="46"/>
        <v>13.84</v>
      </c>
      <c r="AM309" s="179">
        <f t="shared" si="47"/>
        <v>377.24</v>
      </c>
      <c r="AN309" s="179">
        <f t="shared" si="48"/>
        <v>243.71</v>
      </c>
      <c r="AO309" s="95">
        <f t="shared" si="49"/>
        <v>0</v>
      </c>
      <c r="AP309" s="95">
        <f t="shared" si="50"/>
        <v>0</v>
      </c>
    </row>
    <row r="310" spans="1:42" ht="16.5" thickBot="1">
      <c r="A310" s="139"/>
      <c r="B310" s="139"/>
      <c r="C310" s="139"/>
      <c r="O310" s="95"/>
      <c r="P310" s="95"/>
      <c r="Q310" s="95"/>
      <c r="R310" s="95"/>
      <c r="S310" s="95"/>
      <c r="T310" s="95"/>
      <c r="U310" s="95"/>
      <c r="V310" s="95"/>
      <c r="W310" s="95"/>
      <c r="X310" s="95"/>
      <c r="Y310" s="154" t="s">
        <v>825</v>
      </c>
      <c r="Z310" s="178">
        <f t="shared" si="34"/>
        <v>1053.01</v>
      </c>
      <c r="AA310" s="179">
        <f t="shared" si="35"/>
        <v>0</v>
      </c>
      <c r="AB310" s="178">
        <f t="shared" si="36"/>
        <v>2081.17</v>
      </c>
      <c r="AC310" s="180">
        <f t="shared" si="37"/>
        <v>0</v>
      </c>
      <c r="AD310" s="178">
        <f t="shared" si="38"/>
        <v>1563.98</v>
      </c>
      <c r="AE310" s="180">
        <f t="shared" si="39"/>
        <v>0</v>
      </c>
      <c r="AF310" s="178">
        <f t="shared" si="40"/>
        <v>369.34</v>
      </c>
      <c r="AG310" s="178">
        <f t="shared" si="41"/>
        <v>864.39</v>
      </c>
      <c r="AH310" s="181">
        <f t="shared" si="42"/>
        <v>1196.6199999999999</v>
      </c>
      <c r="AI310" s="181">
        <f t="shared" si="43"/>
        <v>1117.1300000000001</v>
      </c>
      <c r="AJ310" s="178">
        <f t="shared" si="44"/>
        <v>1132.18</v>
      </c>
      <c r="AK310" s="178">
        <f t="shared" si="45"/>
        <v>1390.6</v>
      </c>
      <c r="AL310" s="181">
        <f t="shared" si="46"/>
        <v>13.84</v>
      </c>
      <c r="AM310" s="179">
        <f t="shared" si="47"/>
        <v>377.24</v>
      </c>
      <c r="AN310" s="179">
        <f t="shared" si="48"/>
        <v>243.71</v>
      </c>
      <c r="AO310" s="95">
        <f t="shared" si="49"/>
        <v>0</v>
      </c>
      <c r="AP310" s="95">
        <f t="shared" si="50"/>
        <v>0</v>
      </c>
    </row>
    <row r="311" spans="1:42" ht="16.5" thickBot="1">
      <c r="A311" s="139"/>
      <c r="B311" s="139"/>
      <c r="C311" s="139"/>
      <c r="O311" s="95"/>
      <c r="P311" s="95"/>
      <c r="Q311" s="95"/>
      <c r="R311" s="95"/>
      <c r="S311" s="95"/>
      <c r="T311" s="95"/>
      <c r="U311" s="95"/>
      <c r="V311" s="95"/>
      <c r="W311" s="95"/>
      <c r="X311" s="95"/>
      <c r="Y311" s="154" t="s">
        <v>826</v>
      </c>
      <c r="Z311" s="178">
        <f t="shared" si="34"/>
        <v>1053.01</v>
      </c>
      <c r="AA311" s="179">
        <f t="shared" si="35"/>
        <v>0</v>
      </c>
      <c r="AB311" s="178">
        <f t="shared" si="36"/>
        <v>2081.17</v>
      </c>
      <c r="AC311" s="180">
        <f t="shared" si="37"/>
        <v>0</v>
      </c>
      <c r="AD311" s="178">
        <f t="shared" si="38"/>
        <v>1563.98</v>
      </c>
      <c r="AE311" s="180">
        <f t="shared" si="39"/>
        <v>0</v>
      </c>
      <c r="AF311" s="178">
        <f t="shared" si="40"/>
        <v>369.34</v>
      </c>
      <c r="AG311" s="178">
        <f t="shared" si="41"/>
        <v>864.39</v>
      </c>
      <c r="AH311" s="181">
        <f t="shared" si="42"/>
        <v>1196.6199999999999</v>
      </c>
      <c r="AI311" s="181">
        <f t="shared" si="43"/>
        <v>1117.1300000000001</v>
      </c>
      <c r="AJ311" s="178">
        <f t="shared" si="44"/>
        <v>1132.18</v>
      </c>
      <c r="AK311" s="178">
        <f t="shared" si="45"/>
        <v>1390.6</v>
      </c>
      <c r="AL311" s="181">
        <f t="shared" si="46"/>
        <v>13.84</v>
      </c>
      <c r="AM311" s="179">
        <f t="shared" si="47"/>
        <v>377.24</v>
      </c>
      <c r="AN311" s="179">
        <f t="shared" si="48"/>
        <v>243.71</v>
      </c>
      <c r="AO311" s="95">
        <f t="shared" si="49"/>
        <v>0</v>
      </c>
      <c r="AP311" s="95">
        <f t="shared" si="50"/>
        <v>0</v>
      </c>
    </row>
    <row r="312" spans="1:42" ht="16.5" thickBot="1">
      <c r="A312" s="139"/>
      <c r="B312" s="139"/>
      <c r="C312" s="139"/>
      <c r="O312" s="95"/>
      <c r="P312" s="95"/>
      <c r="Q312" s="95"/>
      <c r="R312" s="95"/>
      <c r="S312" s="95"/>
      <c r="T312" s="95"/>
      <c r="U312" s="95"/>
      <c r="V312" s="95"/>
      <c r="W312" s="95"/>
      <c r="X312" s="95"/>
      <c r="Y312" s="154" t="s">
        <v>745</v>
      </c>
      <c r="Z312" s="178">
        <f t="shared" si="34"/>
        <v>1053.01</v>
      </c>
      <c r="AA312" s="179">
        <f t="shared" si="35"/>
        <v>0</v>
      </c>
      <c r="AB312" s="178">
        <f t="shared" si="36"/>
        <v>2081.17</v>
      </c>
      <c r="AC312" s="180">
        <f t="shared" si="37"/>
        <v>0</v>
      </c>
      <c r="AD312" s="178">
        <f t="shared" si="38"/>
        <v>1563.98</v>
      </c>
      <c r="AE312" s="180">
        <f t="shared" si="39"/>
        <v>0</v>
      </c>
      <c r="AF312" s="178">
        <f t="shared" si="40"/>
        <v>369.34</v>
      </c>
      <c r="AG312" s="178">
        <f t="shared" si="41"/>
        <v>864.39</v>
      </c>
      <c r="AH312" s="181">
        <f t="shared" si="42"/>
        <v>1196.6199999999999</v>
      </c>
      <c r="AI312" s="181">
        <f t="shared" si="43"/>
        <v>1117.1300000000001</v>
      </c>
      <c r="AJ312" s="178">
        <f t="shared" si="44"/>
        <v>1132.18</v>
      </c>
      <c r="AK312" s="178">
        <f t="shared" si="45"/>
        <v>1390.6</v>
      </c>
      <c r="AL312" s="181">
        <f t="shared" si="46"/>
        <v>13.84</v>
      </c>
      <c r="AM312" s="179">
        <f t="shared" si="47"/>
        <v>377.24</v>
      </c>
      <c r="AN312" s="179">
        <f t="shared" si="48"/>
        <v>243.71</v>
      </c>
      <c r="AO312" s="95">
        <f t="shared" si="49"/>
        <v>0</v>
      </c>
      <c r="AP312" s="95">
        <f t="shared" si="50"/>
        <v>0</v>
      </c>
    </row>
    <row r="313" spans="1:42" ht="16.5" thickBot="1">
      <c r="O313" s="95"/>
      <c r="P313" s="95"/>
      <c r="Q313" s="95"/>
      <c r="R313" s="95"/>
      <c r="S313" s="95"/>
      <c r="T313" s="95"/>
      <c r="U313" s="95"/>
      <c r="V313" s="95"/>
      <c r="W313" s="95"/>
      <c r="X313" s="95"/>
      <c r="Y313" s="154" t="s">
        <v>821</v>
      </c>
      <c r="Z313" s="178">
        <f t="shared" si="34"/>
        <v>1053.01</v>
      </c>
      <c r="AA313" s="179">
        <f t="shared" si="35"/>
        <v>0</v>
      </c>
      <c r="AB313" s="178">
        <f t="shared" si="36"/>
        <v>2081.17</v>
      </c>
      <c r="AC313" s="180">
        <f t="shared" si="37"/>
        <v>0</v>
      </c>
      <c r="AD313" s="178">
        <f t="shared" si="38"/>
        <v>1563.98</v>
      </c>
      <c r="AE313" s="180">
        <f t="shared" si="39"/>
        <v>0</v>
      </c>
      <c r="AF313" s="178">
        <f t="shared" si="40"/>
        <v>369.34</v>
      </c>
      <c r="AG313" s="178">
        <f t="shared" si="41"/>
        <v>864.39</v>
      </c>
      <c r="AH313" s="181">
        <f t="shared" si="42"/>
        <v>1196.6199999999999</v>
      </c>
      <c r="AI313" s="181">
        <f t="shared" si="43"/>
        <v>1117.1300000000001</v>
      </c>
      <c r="AJ313" s="178">
        <f t="shared" si="44"/>
        <v>1132.18</v>
      </c>
      <c r="AK313" s="178">
        <f t="shared" si="45"/>
        <v>1390.6</v>
      </c>
      <c r="AL313" s="181">
        <f t="shared" si="46"/>
        <v>13.84</v>
      </c>
      <c r="AM313" s="179">
        <f t="shared" si="47"/>
        <v>377.24</v>
      </c>
      <c r="AN313" s="179">
        <f t="shared" si="48"/>
        <v>243.71</v>
      </c>
      <c r="AO313" s="95">
        <f t="shared" si="49"/>
        <v>0</v>
      </c>
      <c r="AP313" s="95">
        <f t="shared" si="50"/>
        <v>0</v>
      </c>
    </row>
    <row r="314" spans="1:42" ht="16.5" thickBot="1">
      <c r="O314" s="95"/>
      <c r="P314" s="95"/>
      <c r="Q314" s="95"/>
      <c r="R314" s="95"/>
      <c r="S314" s="95"/>
      <c r="T314" s="95"/>
      <c r="U314" s="95"/>
      <c r="V314" s="95"/>
      <c r="W314" s="95"/>
      <c r="X314" s="95"/>
      <c r="Y314" s="154" t="s">
        <v>827</v>
      </c>
      <c r="Z314" s="178">
        <f t="shared" si="34"/>
        <v>1053.01</v>
      </c>
      <c r="AA314" s="179">
        <f t="shared" si="35"/>
        <v>0</v>
      </c>
      <c r="AB314" s="178">
        <f t="shared" si="36"/>
        <v>2081.17</v>
      </c>
      <c r="AC314" s="180">
        <f t="shared" si="37"/>
        <v>0</v>
      </c>
      <c r="AD314" s="178">
        <f t="shared" si="38"/>
        <v>1563.98</v>
      </c>
      <c r="AE314" s="180">
        <f t="shared" si="39"/>
        <v>0</v>
      </c>
      <c r="AF314" s="178">
        <f t="shared" si="40"/>
        <v>369.34</v>
      </c>
      <c r="AG314" s="178">
        <f t="shared" si="41"/>
        <v>864.39</v>
      </c>
      <c r="AH314" s="181">
        <f t="shared" si="42"/>
        <v>1196.6199999999999</v>
      </c>
      <c r="AI314" s="181">
        <f t="shared" si="43"/>
        <v>1117.1300000000001</v>
      </c>
      <c r="AJ314" s="178">
        <f t="shared" si="44"/>
        <v>1132.18</v>
      </c>
      <c r="AK314" s="178">
        <f t="shared" si="45"/>
        <v>1390.6</v>
      </c>
      <c r="AL314" s="181">
        <f t="shared" si="46"/>
        <v>13.84</v>
      </c>
      <c r="AM314" s="179">
        <f t="shared" si="47"/>
        <v>377.24</v>
      </c>
      <c r="AN314" s="179">
        <f t="shared" si="48"/>
        <v>243.71</v>
      </c>
      <c r="AO314" s="95">
        <f t="shared" si="49"/>
        <v>0</v>
      </c>
      <c r="AP314" s="95">
        <f t="shared" si="50"/>
        <v>0</v>
      </c>
    </row>
    <row r="315" spans="1:42" ht="16.5" thickBot="1">
      <c r="O315" s="95"/>
      <c r="P315" s="95"/>
      <c r="Q315" s="95"/>
      <c r="R315" s="95"/>
      <c r="S315" s="95"/>
      <c r="T315" s="95"/>
      <c r="U315" s="95"/>
      <c r="V315" s="95"/>
      <c r="W315" s="95"/>
      <c r="X315" s="95"/>
      <c r="Y315" s="154" t="s">
        <v>828</v>
      </c>
      <c r="Z315" s="178">
        <f t="shared" si="34"/>
        <v>1053.01</v>
      </c>
      <c r="AA315" s="179">
        <f t="shared" si="35"/>
        <v>0</v>
      </c>
      <c r="AB315" s="178">
        <f t="shared" si="36"/>
        <v>2081.17</v>
      </c>
      <c r="AC315" s="180">
        <f t="shared" si="37"/>
        <v>0</v>
      </c>
      <c r="AD315" s="178">
        <f t="shared" si="38"/>
        <v>1563.98</v>
      </c>
      <c r="AE315" s="180">
        <f t="shared" si="39"/>
        <v>0</v>
      </c>
      <c r="AF315" s="178">
        <f t="shared" si="40"/>
        <v>369.34</v>
      </c>
      <c r="AG315" s="178">
        <f t="shared" si="41"/>
        <v>864.39</v>
      </c>
      <c r="AH315" s="181">
        <f t="shared" si="42"/>
        <v>1196.6199999999999</v>
      </c>
      <c r="AI315" s="181">
        <f t="shared" si="43"/>
        <v>1117.1300000000001</v>
      </c>
      <c r="AJ315" s="178">
        <f t="shared" si="44"/>
        <v>1132.18</v>
      </c>
      <c r="AK315" s="178">
        <f t="shared" si="45"/>
        <v>1390.6</v>
      </c>
      <c r="AL315" s="181">
        <f t="shared" si="46"/>
        <v>13.84</v>
      </c>
      <c r="AM315" s="179">
        <f t="shared" si="47"/>
        <v>377.24</v>
      </c>
      <c r="AN315" s="179">
        <f t="shared" si="48"/>
        <v>243.71</v>
      </c>
      <c r="AO315" s="95">
        <f t="shared" si="49"/>
        <v>0</v>
      </c>
      <c r="AP315" s="95">
        <f t="shared" si="50"/>
        <v>0</v>
      </c>
    </row>
    <row r="316" spans="1:42" ht="16.5" thickBot="1">
      <c r="O316" s="95"/>
      <c r="P316" s="95"/>
      <c r="Q316" s="95"/>
      <c r="R316" s="95"/>
      <c r="S316" s="95"/>
      <c r="T316" s="95"/>
      <c r="U316" s="95"/>
      <c r="V316" s="95"/>
      <c r="W316" s="95"/>
      <c r="X316" s="95"/>
      <c r="Y316" s="154" t="s">
        <v>829</v>
      </c>
      <c r="Z316" s="178">
        <f t="shared" si="34"/>
        <v>1053.01</v>
      </c>
      <c r="AA316" s="179">
        <f t="shared" si="35"/>
        <v>0</v>
      </c>
      <c r="AB316" s="178">
        <f t="shared" si="36"/>
        <v>2081.17</v>
      </c>
      <c r="AC316" s="180">
        <f t="shared" si="37"/>
        <v>0</v>
      </c>
      <c r="AD316" s="178">
        <f t="shared" si="38"/>
        <v>1563.98</v>
      </c>
      <c r="AE316" s="180">
        <f t="shared" si="39"/>
        <v>0</v>
      </c>
      <c r="AF316" s="178">
        <f t="shared" si="40"/>
        <v>369.34</v>
      </c>
      <c r="AG316" s="178">
        <f t="shared" si="41"/>
        <v>864.39</v>
      </c>
      <c r="AH316" s="181">
        <f t="shared" si="42"/>
        <v>1196.6199999999999</v>
      </c>
      <c r="AI316" s="181">
        <f t="shared" si="43"/>
        <v>1117.1300000000001</v>
      </c>
      <c r="AJ316" s="178">
        <f t="shared" si="44"/>
        <v>1132.18</v>
      </c>
      <c r="AK316" s="178">
        <f t="shared" si="45"/>
        <v>1390.6</v>
      </c>
      <c r="AL316" s="181">
        <f t="shared" si="46"/>
        <v>13.84</v>
      </c>
      <c r="AM316" s="179">
        <f t="shared" si="47"/>
        <v>377.24</v>
      </c>
      <c r="AN316" s="179">
        <f t="shared" si="48"/>
        <v>243.71</v>
      </c>
      <c r="AO316" s="95">
        <f t="shared" si="49"/>
        <v>0</v>
      </c>
      <c r="AP316" s="95">
        <f t="shared" si="50"/>
        <v>0</v>
      </c>
    </row>
    <row r="317" spans="1:42" ht="16.5" thickBot="1">
      <c r="O317" s="95"/>
      <c r="P317" s="95"/>
      <c r="Q317" s="95"/>
      <c r="R317" s="95"/>
      <c r="S317" s="95"/>
      <c r="T317" s="95"/>
      <c r="U317" s="95"/>
      <c r="V317" s="95"/>
      <c r="W317" s="95"/>
      <c r="X317" s="95"/>
      <c r="Y317" s="154" t="s">
        <v>830</v>
      </c>
      <c r="Z317" s="178">
        <f t="shared" si="34"/>
        <v>1053.01</v>
      </c>
      <c r="AA317" s="179">
        <f t="shared" si="35"/>
        <v>0</v>
      </c>
      <c r="AB317" s="178">
        <f t="shared" si="36"/>
        <v>2081.17</v>
      </c>
      <c r="AC317" s="180">
        <f t="shared" si="37"/>
        <v>0</v>
      </c>
      <c r="AD317" s="178">
        <f t="shared" si="38"/>
        <v>1563.98</v>
      </c>
      <c r="AE317" s="180">
        <f t="shared" si="39"/>
        <v>0</v>
      </c>
      <c r="AF317" s="178">
        <f t="shared" si="40"/>
        <v>369.34</v>
      </c>
      <c r="AG317" s="178">
        <f t="shared" si="41"/>
        <v>864.39</v>
      </c>
      <c r="AH317" s="181">
        <f t="shared" si="42"/>
        <v>1196.6199999999999</v>
      </c>
      <c r="AI317" s="181">
        <f t="shared" si="43"/>
        <v>1117.1300000000001</v>
      </c>
      <c r="AJ317" s="178">
        <f t="shared" si="44"/>
        <v>1132.18</v>
      </c>
      <c r="AK317" s="178">
        <f t="shared" si="45"/>
        <v>1390.6</v>
      </c>
      <c r="AL317" s="181">
        <f t="shared" si="46"/>
        <v>13.84</v>
      </c>
      <c r="AM317" s="179">
        <f t="shared" si="47"/>
        <v>377.24</v>
      </c>
      <c r="AN317" s="179">
        <f t="shared" si="48"/>
        <v>243.71</v>
      </c>
      <c r="AO317" s="95">
        <f t="shared" si="49"/>
        <v>0</v>
      </c>
      <c r="AP317" s="95">
        <f t="shared" si="50"/>
        <v>0</v>
      </c>
    </row>
    <row r="318" spans="1:42" ht="26.25" thickBot="1">
      <c r="O318" s="95"/>
      <c r="P318" s="95"/>
      <c r="Q318" s="95"/>
      <c r="R318" s="95"/>
      <c r="S318" s="95"/>
      <c r="T318" s="95"/>
      <c r="U318" s="95"/>
      <c r="V318" s="95"/>
      <c r="W318" s="95"/>
      <c r="X318" s="95"/>
      <c r="Y318" s="154" t="s">
        <v>663</v>
      </c>
      <c r="Z318" s="178">
        <f t="shared" si="34"/>
        <v>1053.01</v>
      </c>
      <c r="AA318" s="179">
        <f t="shared" si="35"/>
        <v>0</v>
      </c>
      <c r="AB318" s="178">
        <f t="shared" si="36"/>
        <v>2081.17</v>
      </c>
      <c r="AC318" s="180">
        <f t="shared" si="37"/>
        <v>0</v>
      </c>
      <c r="AD318" s="178">
        <f t="shared" si="38"/>
        <v>1563.98</v>
      </c>
      <c r="AE318" s="180">
        <f t="shared" si="39"/>
        <v>0</v>
      </c>
      <c r="AF318" s="178">
        <f t="shared" si="40"/>
        <v>369.34</v>
      </c>
      <c r="AG318" s="178">
        <f t="shared" si="41"/>
        <v>864.39</v>
      </c>
      <c r="AH318" s="181">
        <f t="shared" si="42"/>
        <v>1196.6199999999999</v>
      </c>
      <c r="AI318" s="181">
        <f t="shared" si="43"/>
        <v>1117.1300000000001</v>
      </c>
      <c r="AJ318" s="178">
        <f t="shared" si="44"/>
        <v>1132.18</v>
      </c>
      <c r="AK318" s="178">
        <f t="shared" si="45"/>
        <v>1390.6</v>
      </c>
      <c r="AL318" s="181">
        <f t="shared" si="46"/>
        <v>13.84</v>
      </c>
      <c r="AM318" s="179">
        <f t="shared" si="47"/>
        <v>377.24</v>
      </c>
      <c r="AN318" s="179">
        <f t="shared" si="48"/>
        <v>243.71</v>
      </c>
      <c r="AO318" s="95">
        <f t="shared" si="49"/>
        <v>0</v>
      </c>
      <c r="AP318" s="95">
        <f t="shared" si="50"/>
        <v>0</v>
      </c>
    </row>
    <row r="319" spans="1:42" ht="16.5" thickBot="1">
      <c r="O319" s="95"/>
      <c r="P319" s="95"/>
      <c r="Q319" s="95"/>
      <c r="R319" s="95"/>
      <c r="S319" s="95"/>
      <c r="T319" s="95"/>
      <c r="U319" s="95"/>
      <c r="V319" s="95"/>
      <c r="W319" s="95"/>
      <c r="X319" s="95"/>
      <c r="Y319" s="154" t="s">
        <v>831</v>
      </c>
      <c r="Z319" s="178">
        <f t="shared" si="34"/>
        <v>1053.01</v>
      </c>
      <c r="AA319" s="179">
        <f t="shared" si="35"/>
        <v>0</v>
      </c>
      <c r="AB319" s="178">
        <f t="shared" si="36"/>
        <v>2081.17</v>
      </c>
      <c r="AC319" s="180">
        <f t="shared" si="37"/>
        <v>0</v>
      </c>
      <c r="AD319" s="178">
        <f t="shared" si="38"/>
        <v>1563.98</v>
      </c>
      <c r="AE319" s="180">
        <f t="shared" si="39"/>
        <v>0</v>
      </c>
      <c r="AF319" s="178">
        <f t="shared" si="40"/>
        <v>369.34</v>
      </c>
      <c r="AG319" s="178">
        <f t="shared" si="41"/>
        <v>864.39</v>
      </c>
      <c r="AH319" s="181">
        <f t="shared" si="42"/>
        <v>1196.6199999999999</v>
      </c>
      <c r="AI319" s="181">
        <f t="shared" si="43"/>
        <v>1117.1300000000001</v>
      </c>
      <c r="AJ319" s="178">
        <f t="shared" si="44"/>
        <v>1132.18</v>
      </c>
      <c r="AK319" s="178">
        <f t="shared" si="45"/>
        <v>1390.6</v>
      </c>
      <c r="AL319" s="181">
        <f t="shared" si="46"/>
        <v>13.84</v>
      </c>
      <c r="AM319" s="179">
        <f t="shared" si="47"/>
        <v>377.24</v>
      </c>
      <c r="AN319" s="179">
        <f t="shared" si="48"/>
        <v>243.71</v>
      </c>
      <c r="AO319" s="95">
        <f t="shared" si="49"/>
        <v>0</v>
      </c>
      <c r="AP319" s="95">
        <f t="shared" si="50"/>
        <v>0</v>
      </c>
    </row>
    <row r="320" spans="1:42" ht="16.5" thickBot="1">
      <c r="O320" s="95"/>
      <c r="P320" s="95"/>
      <c r="Q320" s="95"/>
      <c r="R320" s="95"/>
      <c r="S320" s="95"/>
      <c r="T320" s="95"/>
      <c r="U320" s="95"/>
      <c r="V320" s="95"/>
      <c r="W320" s="95"/>
      <c r="X320" s="95"/>
      <c r="Y320" s="154" t="s">
        <v>832</v>
      </c>
      <c r="Z320" s="178">
        <f t="shared" si="34"/>
        <v>1053.01</v>
      </c>
      <c r="AA320" s="179">
        <f t="shared" si="35"/>
        <v>0</v>
      </c>
      <c r="AB320" s="178">
        <f t="shared" si="36"/>
        <v>2081.17</v>
      </c>
      <c r="AC320" s="180">
        <f t="shared" si="37"/>
        <v>0</v>
      </c>
      <c r="AD320" s="178">
        <f t="shared" si="38"/>
        <v>1563.98</v>
      </c>
      <c r="AE320" s="180">
        <f t="shared" si="39"/>
        <v>0</v>
      </c>
      <c r="AF320" s="178">
        <f t="shared" si="40"/>
        <v>369.34</v>
      </c>
      <c r="AG320" s="178">
        <f t="shared" si="41"/>
        <v>864.39</v>
      </c>
      <c r="AH320" s="181">
        <f t="shared" si="42"/>
        <v>1196.6199999999999</v>
      </c>
      <c r="AI320" s="181">
        <f t="shared" si="43"/>
        <v>1117.1300000000001</v>
      </c>
      <c r="AJ320" s="178">
        <f t="shared" si="44"/>
        <v>1132.18</v>
      </c>
      <c r="AK320" s="178">
        <f t="shared" si="45"/>
        <v>1390.6</v>
      </c>
      <c r="AL320" s="181">
        <f t="shared" si="46"/>
        <v>13.84</v>
      </c>
      <c r="AM320" s="179">
        <f t="shared" si="47"/>
        <v>377.24</v>
      </c>
      <c r="AN320" s="179">
        <f t="shared" si="48"/>
        <v>243.71</v>
      </c>
      <c r="AO320" s="95">
        <f t="shared" si="49"/>
        <v>0</v>
      </c>
      <c r="AP320" s="95">
        <f t="shared" si="50"/>
        <v>0</v>
      </c>
    </row>
    <row r="321" spans="15:42" ht="39" thickBot="1">
      <c r="O321" s="95"/>
      <c r="P321" s="95"/>
      <c r="Q321" s="95"/>
      <c r="R321" s="95"/>
      <c r="S321" s="95"/>
      <c r="T321" s="95"/>
      <c r="U321" s="95"/>
      <c r="V321" s="95"/>
      <c r="W321" s="95"/>
      <c r="X321" s="95"/>
      <c r="Y321" s="154" t="s">
        <v>833</v>
      </c>
      <c r="Z321" s="178">
        <f t="shared" si="34"/>
        <v>1053.01</v>
      </c>
      <c r="AA321" s="179">
        <f t="shared" si="35"/>
        <v>0</v>
      </c>
      <c r="AB321" s="178">
        <f t="shared" si="36"/>
        <v>2081.17</v>
      </c>
      <c r="AC321" s="180">
        <f t="shared" si="37"/>
        <v>0</v>
      </c>
      <c r="AD321" s="178">
        <f t="shared" si="38"/>
        <v>1563.98</v>
      </c>
      <c r="AE321" s="180">
        <f t="shared" si="39"/>
        <v>0</v>
      </c>
      <c r="AF321" s="178">
        <f t="shared" si="40"/>
        <v>369.34</v>
      </c>
      <c r="AG321" s="178">
        <f t="shared" si="41"/>
        <v>864.39</v>
      </c>
      <c r="AH321" s="181">
        <f t="shared" si="42"/>
        <v>1196.6199999999999</v>
      </c>
      <c r="AI321" s="181">
        <f t="shared" si="43"/>
        <v>1117.1300000000001</v>
      </c>
      <c r="AJ321" s="178">
        <f t="shared" si="44"/>
        <v>1132.18</v>
      </c>
      <c r="AK321" s="178">
        <f t="shared" si="45"/>
        <v>1390.6</v>
      </c>
      <c r="AL321" s="181">
        <f t="shared" si="46"/>
        <v>13.84</v>
      </c>
      <c r="AM321" s="179">
        <f t="shared" si="47"/>
        <v>377.24</v>
      </c>
      <c r="AN321" s="179">
        <f t="shared" si="48"/>
        <v>243.71</v>
      </c>
      <c r="AO321" s="95">
        <f t="shared" si="49"/>
        <v>0</v>
      </c>
      <c r="AP321" s="95">
        <f t="shared" si="50"/>
        <v>0</v>
      </c>
    </row>
    <row r="322" spans="15:42" ht="16.5" thickBot="1">
      <c r="O322" s="95"/>
      <c r="P322" s="95"/>
      <c r="Q322" s="95"/>
      <c r="R322" s="95"/>
      <c r="S322" s="95"/>
      <c r="T322" s="95"/>
      <c r="U322" s="95"/>
      <c r="V322" s="95"/>
      <c r="W322" s="95"/>
      <c r="X322" s="95"/>
      <c r="Y322" s="154" t="s">
        <v>834</v>
      </c>
      <c r="Z322" s="178">
        <f t="shared" si="34"/>
        <v>1053.01</v>
      </c>
      <c r="AA322" s="179">
        <f t="shared" si="35"/>
        <v>0</v>
      </c>
      <c r="AB322" s="178">
        <f t="shared" si="36"/>
        <v>2081.17</v>
      </c>
      <c r="AC322" s="180">
        <f t="shared" si="37"/>
        <v>0</v>
      </c>
      <c r="AD322" s="178">
        <f t="shared" si="38"/>
        <v>1563.98</v>
      </c>
      <c r="AE322" s="180">
        <f t="shared" si="39"/>
        <v>0</v>
      </c>
      <c r="AF322" s="178">
        <f t="shared" si="40"/>
        <v>369.34</v>
      </c>
      <c r="AG322" s="178">
        <f t="shared" si="41"/>
        <v>864.39</v>
      </c>
      <c r="AH322" s="181">
        <f t="shared" si="42"/>
        <v>1196.6199999999999</v>
      </c>
      <c r="AI322" s="181">
        <f t="shared" si="43"/>
        <v>1117.1300000000001</v>
      </c>
      <c r="AJ322" s="178">
        <f t="shared" si="44"/>
        <v>1132.18</v>
      </c>
      <c r="AK322" s="178">
        <f t="shared" si="45"/>
        <v>1390.6</v>
      </c>
      <c r="AL322" s="181">
        <f t="shared" si="46"/>
        <v>13.84</v>
      </c>
      <c r="AM322" s="179">
        <f t="shared" si="47"/>
        <v>377.24</v>
      </c>
      <c r="AN322" s="179">
        <f t="shared" si="48"/>
        <v>243.71</v>
      </c>
      <c r="AO322" s="95">
        <f t="shared" si="49"/>
        <v>0</v>
      </c>
      <c r="AP322" s="95">
        <f t="shared" si="50"/>
        <v>0</v>
      </c>
    </row>
    <row r="323" spans="15:42" ht="16.5" thickBot="1">
      <c r="O323" s="95"/>
      <c r="P323" s="95"/>
      <c r="Q323" s="95"/>
      <c r="R323" s="95"/>
      <c r="S323" s="95"/>
      <c r="T323" s="95"/>
      <c r="U323" s="95"/>
      <c r="V323" s="95"/>
      <c r="W323" s="95"/>
      <c r="X323" s="95"/>
      <c r="Y323" s="154" t="s">
        <v>835</v>
      </c>
      <c r="Z323" s="178">
        <f t="shared" si="34"/>
        <v>1053.01</v>
      </c>
      <c r="AA323" s="179">
        <f t="shared" si="35"/>
        <v>0</v>
      </c>
      <c r="AB323" s="178">
        <f t="shared" si="36"/>
        <v>2081.17</v>
      </c>
      <c r="AC323" s="180">
        <f t="shared" si="37"/>
        <v>0</v>
      </c>
      <c r="AD323" s="178">
        <f t="shared" si="38"/>
        <v>1563.98</v>
      </c>
      <c r="AE323" s="180">
        <f t="shared" si="39"/>
        <v>0</v>
      </c>
      <c r="AF323" s="178">
        <f t="shared" si="40"/>
        <v>369.34</v>
      </c>
      <c r="AG323" s="178">
        <f t="shared" si="41"/>
        <v>864.39</v>
      </c>
      <c r="AH323" s="181">
        <f t="shared" si="42"/>
        <v>1196.6199999999999</v>
      </c>
      <c r="AI323" s="181">
        <f t="shared" si="43"/>
        <v>1117.1300000000001</v>
      </c>
      <c r="AJ323" s="178">
        <f t="shared" si="44"/>
        <v>1132.18</v>
      </c>
      <c r="AK323" s="178">
        <f t="shared" si="45"/>
        <v>1390.6</v>
      </c>
      <c r="AL323" s="181">
        <f t="shared" si="46"/>
        <v>13.84</v>
      </c>
      <c r="AM323" s="179">
        <f t="shared" si="47"/>
        <v>377.24</v>
      </c>
      <c r="AN323" s="179">
        <f t="shared" si="48"/>
        <v>243.71</v>
      </c>
      <c r="AO323" s="95">
        <f t="shared" si="49"/>
        <v>0</v>
      </c>
      <c r="AP323" s="95">
        <f t="shared" si="50"/>
        <v>0</v>
      </c>
    </row>
    <row r="324" spans="15:42" ht="16.5" thickBot="1">
      <c r="O324" s="95"/>
      <c r="P324" s="95"/>
      <c r="Q324" s="95"/>
      <c r="R324" s="95"/>
      <c r="S324" s="95"/>
      <c r="T324" s="95"/>
      <c r="U324" s="95"/>
      <c r="V324" s="95"/>
      <c r="W324" s="95"/>
      <c r="X324" s="95"/>
      <c r="Y324" s="154" t="s">
        <v>672</v>
      </c>
      <c r="Z324" s="178">
        <f t="shared" si="34"/>
        <v>1053.01</v>
      </c>
      <c r="AA324" s="179">
        <f t="shared" si="35"/>
        <v>0</v>
      </c>
      <c r="AB324" s="178">
        <f t="shared" si="36"/>
        <v>2081.17</v>
      </c>
      <c r="AC324" s="180">
        <f t="shared" si="37"/>
        <v>0</v>
      </c>
      <c r="AD324" s="178">
        <f t="shared" si="38"/>
        <v>1563.98</v>
      </c>
      <c r="AE324" s="180">
        <f t="shared" si="39"/>
        <v>0</v>
      </c>
      <c r="AF324" s="178">
        <f t="shared" si="40"/>
        <v>369.34</v>
      </c>
      <c r="AG324" s="178">
        <f t="shared" si="41"/>
        <v>864.39</v>
      </c>
      <c r="AH324" s="181">
        <f t="shared" si="42"/>
        <v>1196.6199999999999</v>
      </c>
      <c r="AI324" s="181">
        <f t="shared" si="43"/>
        <v>1117.1300000000001</v>
      </c>
      <c r="AJ324" s="178">
        <f t="shared" si="44"/>
        <v>1132.18</v>
      </c>
      <c r="AK324" s="178">
        <f t="shared" si="45"/>
        <v>1390.6</v>
      </c>
      <c r="AL324" s="181">
        <f t="shared" si="46"/>
        <v>13.84</v>
      </c>
      <c r="AM324" s="179">
        <f t="shared" si="47"/>
        <v>377.24</v>
      </c>
      <c r="AN324" s="179">
        <f t="shared" si="48"/>
        <v>243.71</v>
      </c>
      <c r="AO324" s="95">
        <f t="shared" si="49"/>
        <v>0</v>
      </c>
      <c r="AP324" s="95">
        <f t="shared" si="50"/>
        <v>0</v>
      </c>
    </row>
    <row r="325" spans="15:42" ht="16.5" thickBot="1">
      <c r="O325" s="95"/>
      <c r="P325" s="95"/>
      <c r="Q325" s="95"/>
      <c r="R325" s="95"/>
      <c r="S325" s="95"/>
      <c r="T325" s="95"/>
      <c r="U325" s="95"/>
      <c r="V325" s="95"/>
      <c r="W325" s="95"/>
      <c r="X325" s="95"/>
      <c r="Y325" s="154" t="s">
        <v>836</v>
      </c>
      <c r="Z325" s="178">
        <f t="shared" si="34"/>
        <v>1053.01</v>
      </c>
      <c r="AA325" s="179">
        <f t="shared" si="35"/>
        <v>0</v>
      </c>
      <c r="AB325" s="178">
        <f t="shared" si="36"/>
        <v>2081.17</v>
      </c>
      <c r="AC325" s="180">
        <f t="shared" si="37"/>
        <v>0</v>
      </c>
      <c r="AD325" s="178">
        <f t="shared" si="38"/>
        <v>1563.98</v>
      </c>
      <c r="AE325" s="180">
        <f t="shared" si="39"/>
        <v>0</v>
      </c>
      <c r="AF325" s="178">
        <f t="shared" si="40"/>
        <v>369.34</v>
      </c>
      <c r="AG325" s="178">
        <f t="shared" si="41"/>
        <v>864.39</v>
      </c>
      <c r="AH325" s="181">
        <f t="shared" si="42"/>
        <v>1196.6199999999999</v>
      </c>
      <c r="AI325" s="181">
        <f t="shared" si="43"/>
        <v>1117.1300000000001</v>
      </c>
      <c r="AJ325" s="178">
        <f t="shared" si="44"/>
        <v>1132.18</v>
      </c>
      <c r="AK325" s="178">
        <f t="shared" si="45"/>
        <v>1390.6</v>
      </c>
      <c r="AL325" s="181">
        <f t="shared" si="46"/>
        <v>13.84</v>
      </c>
      <c r="AM325" s="179">
        <f t="shared" si="47"/>
        <v>377.24</v>
      </c>
      <c r="AN325" s="179">
        <f t="shared" si="48"/>
        <v>243.71</v>
      </c>
      <c r="AO325" s="95">
        <f t="shared" si="49"/>
        <v>0</v>
      </c>
      <c r="AP325" s="95">
        <f t="shared" si="50"/>
        <v>0</v>
      </c>
    </row>
    <row r="326" spans="15:42" ht="16.5" thickBot="1">
      <c r="O326" s="95"/>
      <c r="P326" s="95"/>
      <c r="Q326" s="95"/>
      <c r="R326" s="95"/>
      <c r="S326" s="95"/>
      <c r="T326" s="95"/>
      <c r="U326" s="95"/>
      <c r="V326" s="95"/>
      <c r="W326" s="95"/>
      <c r="X326" s="95"/>
      <c r="Y326" s="154" t="s">
        <v>837</v>
      </c>
      <c r="Z326" s="178">
        <f t="shared" si="34"/>
        <v>1053.01</v>
      </c>
      <c r="AA326" s="179">
        <f t="shared" si="35"/>
        <v>0</v>
      </c>
      <c r="AB326" s="178">
        <f t="shared" si="36"/>
        <v>2081.17</v>
      </c>
      <c r="AC326" s="180">
        <f t="shared" si="37"/>
        <v>0</v>
      </c>
      <c r="AD326" s="178">
        <f t="shared" si="38"/>
        <v>1563.98</v>
      </c>
      <c r="AE326" s="180">
        <f t="shared" si="39"/>
        <v>0</v>
      </c>
      <c r="AF326" s="178">
        <f t="shared" si="40"/>
        <v>369.34</v>
      </c>
      <c r="AG326" s="178">
        <f t="shared" si="41"/>
        <v>864.39</v>
      </c>
      <c r="AH326" s="181">
        <f t="shared" si="42"/>
        <v>1196.6199999999999</v>
      </c>
      <c r="AI326" s="181">
        <f t="shared" si="43"/>
        <v>1117.1300000000001</v>
      </c>
      <c r="AJ326" s="178">
        <f t="shared" si="44"/>
        <v>1132.18</v>
      </c>
      <c r="AK326" s="178">
        <f t="shared" si="45"/>
        <v>1390.6</v>
      </c>
      <c r="AL326" s="181">
        <f t="shared" si="46"/>
        <v>13.84</v>
      </c>
      <c r="AM326" s="179">
        <f t="shared" si="47"/>
        <v>377.24</v>
      </c>
      <c r="AN326" s="179">
        <f t="shared" si="48"/>
        <v>243.71</v>
      </c>
      <c r="AO326" s="95">
        <f t="shared" si="49"/>
        <v>0</v>
      </c>
      <c r="AP326" s="95">
        <f t="shared" si="50"/>
        <v>0</v>
      </c>
    </row>
    <row r="327" spans="15:42" ht="16.5" thickBot="1">
      <c r="O327" s="95"/>
      <c r="P327" s="95"/>
      <c r="Q327" s="95"/>
      <c r="R327" s="95"/>
      <c r="S327" s="95"/>
      <c r="T327" s="95"/>
      <c r="U327" s="95"/>
      <c r="V327" s="95"/>
      <c r="W327" s="95"/>
      <c r="X327" s="95"/>
      <c r="Y327" s="154" t="s">
        <v>838</v>
      </c>
      <c r="Z327" s="178">
        <f t="shared" si="34"/>
        <v>1053.01</v>
      </c>
      <c r="AA327" s="179">
        <f t="shared" si="35"/>
        <v>0</v>
      </c>
      <c r="AB327" s="178">
        <f t="shared" si="36"/>
        <v>2081.17</v>
      </c>
      <c r="AC327" s="180">
        <f t="shared" si="37"/>
        <v>0</v>
      </c>
      <c r="AD327" s="178">
        <f t="shared" si="38"/>
        <v>1563.98</v>
      </c>
      <c r="AE327" s="180">
        <f t="shared" si="39"/>
        <v>0</v>
      </c>
      <c r="AF327" s="178">
        <f t="shared" si="40"/>
        <v>369.34</v>
      </c>
      <c r="AG327" s="178">
        <f t="shared" si="41"/>
        <v>864.39</v>
      </c>
      <c r="AH327" s="181">
        <f t="shared" si="42"/>
        <v>1196.6199999999999</v>
      </c>
      <c r="AI327" s="181">
        <f t="shared" si="43"/>
        <v>1117.1300000000001</v>
      </c>
      <c r="AJ327" s="178">
        <f t="shared" si="44"/>
        <v>1132.18</v>
      </c>
      <c r="AK327" s="178">
        <f t="shared" si="45"/>
        <v>1390.6</v>
      </c>
      <c r="AL327" s="181">
        <f t="shared" si="46"/>
        <v>13.84</v>
      </c>
      <c r="AM327" s="179">
        <f t="shared" si="47"/>
        <v>377.24</v>
      </c>
      <c r="AN327" s="179">
        <f t="shared" si="48"/>
        <v>243.71</v>
      </c>
      <c r="AO327" s="95">
        <f t="shared" si="49"/>
        <v>0</v>
      </c>
      <c r="AP327" s="95">
        <f t="shared" si="50"/>
        <v>0</v>
      </c>
    </row>
    <row r="328" spans="15:42" ht="16.5" thickBot="1">
      <c r="O328" s="95"/>
      <c r="P328" s="95"/>
      <c r="Q328" s="95"/>
      <c r="R328" s="95"/>
      <c r="S328" s="95"/>
      <c r="T328" s="95"/>
      <c r="U328" s="95"/>
      <c r="V328" s="95"/>
      <c r="W328" s="95"/>
      <c r="X328" s="95"/>
      <c r="Y328" s="154" t="s">
        <v>839</v>
      </c>
      <c r="Z328" s="178">
        <f t="shared" si="34"/>
        <v>1053.01</v>
      </c>
      <c r="AA328" s="179">
        <f t="shared" si="35"/>
        <v>0</v>
      </c>
      <c r="AB328" s="178">
        <f t="shared" si="36"/>
        <v>2081.17</v>
      </c>
      <c r="AC328" s="180">
        <f t="shared" si="37"/>
        <v>0</v>
      </c>
      <c r="AD328" s="178">
        <f t="shared" si="38"/>
        <v>1563.98</v>
      </c>
      <c r="AE328" s="180">
        <f t="shared" si="39"/>
        <v>0</v>
      </c>
      <c r="AF328" s="178">
        <f t="shared" si="40"/>
        <v>369.34</v>
      </c>
      <c r="AG328" s="178">
        <f t="shared" si="41"/>
        <v>864.39</v>
      </c>
      <c r="AH328" s="181">
        <f t="shared" si="42"/>
        <v>1196.6199999999999</v>
      </c>
      <c r="AI328" s="181">
        <f t="shared" si="43"/>
        <v>1117.1300000000001</v>
      </c>
      <c r="AJ328" s="178">
        <f t="shared" si="44"/>
        <v>1132.18</v>
      </c>
      <c r="AK328" s="178">
        <f t="shared" si="45"/>
        <v>1390.6</v>
      </c>
      <c r="AL328" s="181">
        <f t="shared" si="46"/>
        <v>13.84</v>
      </c>
      <c r="AM328" s="179">
        <f t="shared" si="47"/>
        <v>377.24</v>
      </c>
      <c r="AN328" s="179">
        <f t="shared" si="48"/>
        <v>243.71</v>
      </c>
      <c r="AO328" s="95">
        <f t="shared" si="49"/>
        <v>0</v>
      </c>
      <c r="AP328" s="95">
        <f t="shared" si="50"/>
        <v>0</v>
      </c>
    </row>
    <row r="329" spans="15:42" ht="16.5" thickBot="1">
      <c r="O329" s="95"/>
      <c r="P329" s="95"/>
      <c r="Q329" s="95"/>
      <c r="R329" s="95"/>
      <c r="S329" s="95"/>
      <c r="T329" s="95"/>
      <c r="U329" s="95"/>
      <c r="V329" s="95"/>
      <c r="W329" s="95"/>
      <c r="X329" s="95"/>
      <c r="Y329" s="154" t="s">
        <v>840</v>
      </c>
      <c r="Z329" s="178">
        <f t="shared" si="34"/>
        <v>1053.01</v>
      </c>
      <c r="AA329" s="179">
        <f t="shared" si="35"/>
        <v>0</v>
      </c>
      <c r="AB329" s="178">
        <f t="shared" si="36"/>
        <v>2081.17</v>
      </c>
      <c r="AC329" s="180">
        <f t="shared" si="37"/>
        <v>0</v>
      </c>
      <c r="AD329" s="178">
        <f t="shared" si="38"/>
        <v>1563.98</v>
      </c>
      <c r="AE329" s="180">
        <f t="shared" si="39"/>
        <v>0</v>
      </c>
      <c r="AF329" s="178">
        <f t="shared" si="40"/>
        <v>369.34</v>
      </c>
      <c r="AG329" s="178">
        <f t="shared" si="41"/>
        <v>864.39</v>
      </c>
      <c r="AH329" s="181">
        <f t="shared" si="42"/>
        <v>1196.6199999999999</v>
      </c>
      <c r="AI329" s="181">
        <f t="shared" si="43"/>
        <v>1117.1300000000001</v>
      </c>
      <c r="AJ329" s="178">
        <f t="shared" si="44"/>
        <v>1132.18</v>
      </c>
      <c r="AK329" s="178">
        <f t="shared" si="45"/>
        <v>1390.6</v>
      </c>
      <c r="AL329" s="181">
        <f t="shared" si="46"/>
        <v>13.84</v>
      </c>
      <c r="AM329" s="179">
        <f t="shared" si="47"/>
        <v>377.24</v>
      </c>
      <c r="AN329" s="179">
        <f t="shared" si="48"/>
        <v>243.71</v>
      </c>
      <c r="AO329" s="95">
        <f t="shared" si="49"/>
        <v>0</v>
      </c>
      <c r="AP329" s="95">
        <f t="shared" si="50"/>
        <v>0</v>
      </c>
    </row>
    <row r="330" spans="15:42" ht="16.5" thickBot="1">
      <c r="O330" s="95"/>
      <c r="P330" s="95"/>
      <c r="Q330" s="95"/>
      <c r="R330" s="95"/>
      <c r="S330" s="95"/>
      <c r="T330" s="95"/>
      <c r="U330" s="95"/>
      <c r="V330" s="95"/>
      <c r="W330" s="95"/>
      <c r="X330" s="95"/>
      <c r="Y330" s="154" t="s">
        <v>841</v>
      </c>
      <c r="Z330" s="178">
        <f t="shared" si="34"/>
        <v>1053.01</v>
      </c>
      <c r="AA330" s="179">
        <f t="shared" si="35"/>
        <v>0</v>
      </c>
      <c r="AB330" s="178">
        <f t="shared" si="36"/>
        <v>2081.17</v>
      </c>
      <c r="AC330" s="180">
        <f t="shared" si="37"/>
        <v>0</v>
      </c>
      <c r="AD330" s="178">
        <f t="shared" si="38"/>
        <v>1563.98</v>
      </c>
      <c r="AE330" s="180">
        <f t="shared" si="39"/>
        <v>0</v>
      </c>
      <c r="AF330" s="178">
        <f t="shared" si="40"/>
        <v>369.34</v>
      </c>
      <c r="AG330" s="178">
        <f t="shared" si="41"/>
        <v>864.39</v>
      </c>
      <c r="AH330" s="181">
        <f t="shared" si="42"/>
        <v>1196.6199999999999</v>
      </c>
      <c r="AI330" s="181">
        <f t="shared" si="43"/>
        <v>1117.1300000000001</v>
      </c>
      <c r="AJ330" s="178">
        <f t="shared" si="44"/>
        <v>1132.18</v>
      </c>
      <c r="AK330" s="178">
        <f t="shared" si="45"/>
        <v>1390.6</v>
      </c>
      <c r="AL330" s="181">
        <f t="shared" si="46"/>
        <v>13.84</v>
      </c>
      <c r="AM330" s="179">
        <f t="shared" si="47"/>
        <v>377.24</v>
      </c>
      <c r="AN330" s="179">
        <f t="shared" si="48"/>
        <v>243.71</v>
      </c>
      <c r="AO330" s="95">
        <f t="shared" si="49"/>
        <v>0</v>
      </c>
      <c r="AP330" s="95">
        <f t="shared" si="50"/>
        <v>0</v>
      </c>
    </row>
    <row r="331" spans="15:42" ht="16.5" thickBot="1">
      <c r="O331" s="95"/>
      <c r="P331" s="95"/>
      <c r="Q331" s="95"/>
      <c r="R331" s="95"/>
      <c r="S331" s="95"/>
      <c r="T331" s="95"/>
      <c r="U331" s="95"/>
      <c r="V331" s="95"/>
      <c r="W331" s="95"/>
      <c r="X331" s="95"/>
      <c r="Y331" s="154" t="s">
        <v>842</v>
      </c>
      <c r="Z331" s="178">
        <f t="shared" si="34"/>
        <v>1053.01</v>
      </c>
      <c r="AA331" s="179">
        <f t="shared" si="35"/>
        <v>0</v>
      </c>
      <c r="AB331" s="178">
        <f t="shared" si="36"/>
        <v>2081.17</v>
      </c>
      <c r="AC331" s="180">
        <f t="shared" si="37"/>
        <v>0</v>
      </c>
      <c r="AD331" s="178">
        <f t="shared" si="38"/>
        <v>1563.98</v>
      </c>
      <c r="AE331" s="180">
        <f t="shared" si="39"/>
        <v>0</v>
      </c>
      <c r="AF331" s="178">
        <f t="shared" si="40"/>
        <v>369.34</v>
      </c>
      <c r="AG331" s="178">
        <f t="shared" si="41"/>
        <v>864.39</v>
      </c>
      <c r="AH331" s="181">
        <f t="shared" si="42"/>
        <v>1196.6199999999999</v>
      </c>
      <c r="AI331" s="181">
        <f t="shared" si="43"/>
        <v>1117.1300000000001</v>
      </c>
      <c r="AJ331" s="178">
        <f t="shared" si="44"/>
        <v>1132.18</v>
      </c>
      <c r="AK331" s="178">
        <f t="shared" si="45"/>
        <v>1390.6</v>
      </c>
      <c r="AL331" s="181">
        <f t="shared" si="46"/>
        <v>13.84</v>
      </c>
      <c r="AM331" s="179">
        <f t="shared" si="47"/>
        <v>377.24</v>
      </c>
      <c r="AN331" s="179">
        <f t="shared" si="48"/>
        <v>243.71</v>
      </c>
      <c r="AO331" s="95">
        <f t="shared" si="49"/>
        <v>0</v>
      </c>
      <c r="AP331" s="95">
        <f t="shared" si="50"/>
        <v>0</v>
      </c>
    </row>
    <row r="332" spans="15:42" ht="16.5" thickBot="1">
      <c r="O332" s="95"/>
      <c r="P332" s="95"/>
      <c r="Q332" s="95"/>
      <c r="R332" s="95"/>
      <c r="S332" s="95"/>
      <c r="T332" s="95"/>
      <c r="U332" s="95"/>
      <c r="V332" s="95"/>
      <c r="W332" s="95"/>
      <c r="X332" s="95"/>
      <c r="Y332" s="154" t="s">
        <v>843</v>
      </c>
      <c r="Z332" s="178">
        <f t="shared" si="34"/>
        <v>1053.01</v>
      </c>
      <c r="AA332" s="179">
        <f t="shared" si="35"/>
        <v>0</v>
      </c>
      <c r="AB332" s="178">
        <f t="shared" si="36"/>
        <v>2081.17</v>
      </c>
      <c r="AC332" s="180">
        <f t="shared" si="37"/>
        <v>0</v>
      </c>
      <c r="AD332" s="178">
        <f t="shared" si="38"/>
        <v>1563.98</v>
      </c>
      <c r="AE332" s="180">
        <f t="shared" si="39"/>
        <v>0</v>
      </c>
      <c r="AF332" s="178">
        <f t="shared" si="40"/>
        <v>369.34</v>
      </c>
      <c r="AG332" s="178">
        <f t="shared" si="41"/>
        <v>864.39</v>
      </c>
      <c r="AH332" s="181">
        <f t="shared" si="42"/>
        <v>1196.6199999999999</v>
      </c>
      <c r="AI332" s="181">
        <f t="shared" si="43"/>
        <v>1117.1300000000001</v>
      </c>
      <c r="AJ332" s="178">
        <f t="shared" si="44"/>
        <v>1132.18</v>
      </c>
      <c r="AK332" s="178">
        <f t="shared" si="45"/>
        <v>1390.6</v>
      </c>
      <c r="AL332" s="181">
        <f t="shared" si="46"/>
        <v>13.84</v>
      </c>
      <c r="AM332" s="179">
        <f t="shared" si="47"/>
        <v>377.24</v>
      </c>
      <c r="AN332" s="179">
        <f t="shared" si="48"/>
        <v>243.71</v>
      </c>
      <c r="AO332" s="95">
        <f t="shared" si="49"/>
        <v>0</v>
      </c>
      <c r="AP332" s="95">
        <f t="shared" si="50"/>
        <v>0</v>
      </c>
    </row>
    <row r="333" spans="15:42" ht="16.5" thickBot="1">
      <c r="O333" s="95"/>
      <c r="P333" s="95"/>
      <c r="Q333" s="95"/>
      <c r="R333" s="95"/>
      <c r="S333" s="95"/>
      <c r="T333" s="95"/>
      <c r="U333" s="95"/>
      <c r="V333" s="95"/>
      <c r="W333" s="95"/>
      <c r="X333" s="95"/>
      <c r="Y333" s="154" t="s">
        <v>718</v>
      </c>
      <c r="Z333" s="178">
        <f t="shared" si="34"/>
        <v>1053.01</v>
      </c>
      <c r="AA333" s="179">
        <f t="shared" si="35"/>
        <v>0</v>
      </c>
      <c r="AB333" s="178">
        <f t="shared" si="36"/>
        <v>2081.17</v>
      </c>
      <c r="AC333" s="180">
        <f t="shared" si="37"/>
        <v>0</v>
      </c>
      <c r="AD333" s="178">
        <f t="shared" si="38"/>
        <v>1563.98</v>
      </c>
      <c r="AE333" s="180">
        <f t="shared" si="39"/>
        <v>0</v>
      </c>
      <c r="AF333" s="178">
        <f t="shared" si="40"/>
        <v>369.34</v>
      </c>
      <c r="AG333" s="178">
        <f t="shared" si="41"/>
        <v>864.39</v>
      </c>
      <c r="AH333" s="181">
        <f t="shared" si="42"/>
        <v>1196.6199999999999</v>
      </c>
      <c r="AI333" s="181">
        <f t="shared" si="43"/>
        <v>1117.1300000000001</v>
      </c>
      <c r="AJ333" s="178">
        <f t="shared" si="44"/>
        <v>1132.18</v>
      </c>
      <c r="AK333" s="178">
        <f t="shared" si="45"/>
        <v>1390.6</v>
      </c>
      <c r="AL333" s="181">
        <f t="shared" si="46"/>
        <v>13.84</v>
      </c>
      <c r="AM333" s="179">
        <f t="shared" si="47"/>
        <v>377.24</v>
      </c>
      <c r="AN333" s="179">
        <f t="shared" si="48"/>
        <v>243.71</v>
      </c>
      <c r="AO333" s="95">
        <f t="shared" si="49"/>
        <v>0</v>
      </c>
      <c r="AP333" s="95">
        <f t="shared" si="50"/>
        <v>0</v>
      </c>
    </row>
    <row r="334" spans="15:42" ht="16.5" thickBot="1">
      <c r="O334" s="95"/>
      <c r="P334" s="95"/>
      <c r="Q334" s="95"/>
      <c r="R334" s="95"/>
      <c r="S334" s="95"/>
      <c r="T334" s="95"/>
      <c r="U334" s="95"/>
      <c r="V334" s="95"/>
      <c r="W334" s="95"/>
      <c r="X334" s="95"/>
      <c r="Y334" s="154" t="s">
        <v>844</v>
      </c>
      <c r="Z334" s="178">
        <f t="shared" si="34"/>
        <v>1053.01</v>
      </c>
      <c r="AA334" s="179">
        <f t="shared" si="35"/>
        <v>0</v>
      </c>
      <c r="AB334" s="178">
        <f t="shared" si="36"/>
        <v>2081.17</v>
      </c>
      <c r="AC334" s="180">
        <f t="shared" si="37"/>
        <v>0</v>
      </c>
      <c r="AD334" s="178">
        <f t="shared" si="38"/>
        <v>1563.98</v>
      </c>
      <c r="AE334" s="180">
        <f t="shared" si="39"/>
        <v>0</v>
      </c>
      <c r="AF334" s="178">
        <f t="shared" si="40"/>
        <v>369.34</v>
      </c>
      <c r="AG334" s="178">
        <f t="shared" si="41"/>
        <v>864.39</v>
      </c>
      <c r="AH334" s="181">
        <f t="shared" si="42"/>
        <v>1196.6199999999999</v>
      </c>
      <c r="AI334" s="181">
        <f t="shared" si="43"/>
        <v>1117.1300000000001</v>
      </c>
      <c r="AJ334" s="178">
        <f t="shared" si="44"/>
        <v>1132.18</v>
      </c>
      <c r="AK334" s="178">
        <f t="shared" si="45"/>
        <v>1390.6</v>
      </c>
      <c r="AL334" s="181">
        <f t="shared" si="46"/>
        <v>13.84</v>
      </c>
      <c r="AM334" s="179">
        <f t="shared" si="47"/>
        <v>377.24</v>
      </c>
      <c r="AN334" s="179">
        <f t="shared" si="48"/>
        <v>243.71</v>
      </c>
      <c r="AO334" s="95">
        <f t="shared" si="49"/>
        <v>0</v>
      </c>
      <c r="AP334" s="95">
        <f t="shared" si="50"/>
        <v>0</v>
      </c>
    </row>
    <row r="335" spans="15:42" ht="16.5" thickBot="1">
      <c r="O335" s="95"/>
      <c r="P335" s="95"/>
      <c r="Q335" s="95"/>
      <c r="R335" s="95"/>
      <c r="S335" s="95"/>
      <c r="T335" s="95"/>
      <c r="U335" s="95"/>
      <c r="V335" s="95"/>
      <c r="W335" s="95"/>
      <c r="X335" s="95"/>
      <c r="Y335" s="154" t="s">
        <v>845</v>
      </c>
      <c r="Z335" s="178">
        <f t="shared" si="34"/>
        <v>1053.01</v>
      </c>
      <c r="AA335" s="179">
        <f t="shared" si="35"/>
        <v>0</v>
      </c>
      <c r="AB335" s="178">
        <f t="shared" si="36"/>
        <v>2081.17</v>
      </c>
      <c r="AC335" s="180">
        <f t="shared" si="37"/>
        <v>0</v>
      </c>
      <c r="AD335" s="178">
        <f t="shared" si="38"/>
        <v>1563.98</v>
      </c>
      <c r="AE335" s="180">
        <f t="shared" si="39"/>
        <v>0</v>
      </c>
      <c r="AF335" s="178">
        <f t="shared" si="40"/>
        <v>369.34</v>
      </c>
      <c r="AG335" s="178">
        <f t="shared" si="41"/>
        <v>864.39</v>
      </c>
      <c r="AH335" s="181">
        <f t="shared" si="42"/>
        <v>1196.6199999999999</v>
      </c>
      <c r="AI335" s="181">
        <f t="shared" si="43"/>
        <v>1117.1300000000001</v>
      </c>
      <c r="AJ335" s="178">
        <f t="shared" si="44"/>
        <v>1132.18</v>
      </c>
      <c r="AK335" s="178">
        <f t="shared" si="45"/>
        <v>1390.6</v>
      </c>
      <c r="AL335" s="181">
        <f t="shared" si="46"/>
        <v>13.84</v>
      </c>
      <c r="AM335" s="179">
        <f t="shared" si="47"/>
        <v>377.24</v>
      </c>
      <c r="AN335" s="179">
        <f t="shared" si="48"/>
        <v>243.71</v>
      </c>
      <c r="AO335" s="95">
        <f t="shared" si="49"/>
        <v>0</v>
      </c>
      <c r="AP335" s="95">
        <f t="shared" si="50"/>
        <v>0</v>
      </c>
    </row>
    <row r="336" spans="15:42" ht="16.5" thickBot="1">
      <c r="O336" s="95"/>
      <c r="P336" s="95"/>
      <c r="Q336" s="95"/>
      <c r="R336" s="95"/>
      <c r="S336" s="95"/>
      <c r="T336" s="95"/>
      <c r="U336" s="95"/>
      <c r="V336" s="95"/>
      <c r="W336" s="95"/>
      <c r="X336" s="95"/>
      <c r="Y336" s="154" t="s">
        <v>846</v>
      </c>
      <c r="Z336" s="178">
        <f t="shared" si="34"/>
        <v>1053.01</v>
      </c>
      <c r="AA336" s="179">
        <f t="shared" si="35"/>
        <v>0</v>
      </c>
      <c r="AB336" s="178">
        <f t="shared" si="36"/>
        <v>2081.17</v>
      </c>
      <c r="AC336" s="180">
        <f t="shared" si="37"/>
        <v>0</v>
      </c>
      <c r="AD336" s="178">
        <f t="shared" si="38"/>
        <v>1563.98</v>
      </c>
      <c r="AE336" s="180">
        <f t="shared" si="39"/>
        <v>0</v>
      </c>
      <c r="AF336" s="178">
        <f t="shared" si="40"/>
        <v>369.34</v>
      </c>
      <c r="AG336" s="178">
        <f t="shared" si="41"/>
        <v>864.39</v>
      </c>
      <c r="AH336" s="181">
        <f t="shared" si="42"/>
        <v>1196.6199999999999</v>
      </c>
      <c r="AI336" s="181">
        <f t="shared" si="43"/>
        <v>1117.1300000000001</v>
      </c>
      <c r="AJ336" s="178">
        <f t="shared" si="44"/>
        <v>1132.18</v>
      </c>
      <c r="AK336" s="178">
        <f t="shared" si="45"/>
        <v>1390.6</v>
      </c>
      <c r="AL336" s="181">
        <f t="shared" si="46"/>
        <v>13.84</v>
      </c>
      <c r="AM336" s="179">
        <f t="shared" si="47"/>
        <v>377.24</v>
      </c>
      <c r="AN336" s="179">
        <f t="shared" si="48"/>
        <v>243.71</v>
      </c>
      <c r="AO336" s="95">
        <f t="shared" si="49"/>
        <v>0</v>
      </c>
      <c r="AP336" s="95">
        <f t="shared" si="50"/>
        <v>0</v>
      </c>
    </row>
    <row r="337" spans="15:42" ht="16.5" thickBot="1">
      <c r="O337" s="95"/>
      <c r="P337" s="95"/>
      <c r="Q337" s="95"/>
      <c r="R337" s="95"/>
      <c r="S337" s="95"/>
      <c r="T337" s="95"/>
      <c r="U337" s="95"/>
      <c r="V337" s="95"/>
      <c r="W337" s="95"/>
      <c r="X337" s="95"/>
      <c r="Y337" s="154" t="s">
        <v>847</v>
      </c>
      <c r="Z337" s="178">
        <f t="shared" si="34"/>
        <v>1053.01</v>
      </c>
      <c r="AA337" s="179">
        <f t="shared" si="35"/>
        <v>0</v>
      </c>
      <c r="AB337" s="178">
        <f t="shared" si="36"/>
        <v>2081.17</v>
      </c>
      <c r="AC337" s="180">
        <f t="shared" si="37"/>
        <v>0</v>
      </c>
      <c r="AD337" s="178">
        <f t="shared" si="38"/>
        <v>1563.98</v>
      </c>
      <c r="AE337" s="180">
        <f t="shared" si="39"/>
        <v>0</v>
      </c>
      <c r="AF337" s="178">
        <f t="shared" si="40"/>
        <v>369.34</v>
      </c>
      <c r="AG337" s="178">
        <f t="shared" si="41"/>
        <v>864.39</v>
      </c>
      <c r="AH337" s="181">
        <f t="shared" si="42"/>
        <v>1196.6199999999999</v>
      </c>
      <c r="AI337" s="181">
        <f t="shared" si="43"/>
        <v>1117.1300000000001</v>
      </c>
      <c r="AJ337" s="178">
        <f t="shared" si="44"/>
        <v>1132.18</v>
      </c>
      <c r="AK337" s="178">
        <f t="shared" si="45"/>
        <v>1390.6</v>
      </c>
      <c r="AL337" s="181">
        <f t="shared" si="46"/>
        <v>13.84</v>
      </c>
      <c r="AM337" s="179">
        <f t="shared" si="47"/>
        <v>377.24</v>
      </c>
      <c r="AN337" s="179">
        <f t="shared" si="48"/>
        <v>243.71</v>
      </c>
      <c r="AO337" s="95">
        <f t="shared" si="49"/>
        <v>0</v>
      </c>
      <c r="AP337" s="95">
        <f t="shared" si="50"/>
        <v>0</v>
      </c>
    </row>
    <row r="338" spans="15:42" ht="16.5" thickBot="1">
      <c r="O338" s="95"/>
      <c r="P338" s="95"/>
      <c r="Q338" s="95"/>
      <c r="R338" s="95"/>
      <c r="S338" s="95"/>
      <c r="T338" s="95"/>
      <c r="U338" s="95"/>
      <c r="V338" s="95"/>
      <c r="W338" s="95"/>
      <c r="X338" s="95"/>
      <c r="Y338" s="154" t="s">
        <v>738</v>
      </c>
      <c r="Z338" s="178">
        <f t="shared" si="34"/>
        <v>1053.01</v>
      </c>
      <c r="AA338" s="179">
        <f t="shared" si="35"/>
        <v>0</v>
      </c>
      <c r="AB338" s="178">
        <f t="shared" si="36"/>
        <v>2081.17</v>
      </c>
      <c r="AC338" s="180">
        <f t="shared" si="37"/>
        <v>0</v>
      </c>
      <c r="AD338" s="178">
        <f t="shared" si="38"/>
        <v>1563.98</v>
      </c>
      <c r="AE338" s="180">
        <f t="shared" si="39"/>
        <v>0</v>
      </c>
      <c r="AF338" s="178">
        <f t="shared" si="40"/>
        <v>369.34</v>
      </c>
      <c r="AG338" s="178">
        <f t="shared" si="41"/>
        <v>864.39</v>
      </c>
      <c r="AH338" s="181">
        <f t="shared" si="42"/>
        <v>1196.6199999999999</v>
      </c>
      <c r="AI338" s="181">
        <f t="shared" si="43"/>
        <v>1117.1300000000001</v>
      </c>
      <c r="AJ338" s="178">
        <f t="shared" si="44"/>
        <v>1132.18</v>
      </c>
      <c r="AK338" s="178">
        <f t="shared" si="45"/>
        <v>1390.6</v>
      </c>
      <c r="AL338" s="181">
        <f t="shared" si="46"/>
        <v>13.84</v>
      </c>
      <c r="AM338" s="179">
        <f t="shared" si="47"/>
        <v>377.24</v>
      </c>
      <c r="AN338" s="179">
        <f t="shared" si="48"/>
        <v>243.71</v>
      </c>
      <c r="AO338" s="95">
        <f t="shared" si="49"/>
        <v>0</v>
      </c>
      <c r="AP338" s="95">
        <f t="shared" si="50"/>
        <v>0</v>
      </c>
    </row>
    <row r="339" spans="15:42" ht="16.5" thickBot="1">
      <c r="O339" s="95"/>
      <c r="P339" s="95"/>
      <c r="Q339" s="95"/>
      <c r="R339" s="95"/>
      <c r="S339" s="95"/>
      <c r="T339" s="95"/>
      <c r="U339" s="95"/>
      <c r="V339" s="95"/>
      <c r="W339" s="95"/>
      <c r="X339" s="95"/>
      <c r="Y339" s="154" t="s">
        <v>716</v>
      </c>
      <c r="Z339" s="178">
        <f t="shared" ref="Z339:Z370" si="51">$Z$145</f>
        <v>1053.01</v>
      </c>
      <c r="AA339" s="179">
        <f t="shared" ref="AA339:AA370" si="52">$AA$145</f>
        <v>0</v>
      </c>
      <c r="AB339" s="178">
        <f t="shared" ref="AB339:AB370" si="53">$AB$145</f>
        <v>2081.17</v>
      </c>
      <c r="AC339" s="180">
        <f t="shared" ref="AC339:AC370" si="54">AC338</f>
        <v>0</v>
      </c>
      <c r="AD339" s="178">
        <f t="shared" ref="AD339:AD370" si="55">$AD$145</f>
        <v>1563.98</v>
      </c>
      <c r="AE339" s="180">
        <f t="shared" ref="AE339:AE370" si="56">$AE$145</f>
        <v>0</v>
      </c>
      <c r="AF339" s="178">
        <f t="shared" ref="AF339:AF370" si="57">$AF$145</f>
        <v>369.34</v>
      </c>
      <c r="AG339" s="178">
        <f t="shared" ref="AG339:AG370" si="58">$AG$145</f>
        <v>864.39</v>
      </c>
      <c r="AH339" s="181">
        <f t="shared" ref="AH339:AH370" si="59">$AH$145</f>
        <v>1196.6199999999999</v>
      </c>
      <c r="AI339" s="181">
        <f t="shared" ref="AI339:AI370" si="60">$AI$145</f>
        <v>1117.1300000000001</v>
      </c>
      <c r="AJ339" s="178">
        <f t="shared" ref="AJ339:AJ370" si="61">$AJ$145</f>
        <v>1132.18</v>
      </c>
      <c r="AK339" s="178">
        <f t="shared" ref="AK339:AK370" si="62">$AK$145</f>
        <v>1390.6</v>
      </c>
      <c r="AL339" s="181">
        <f t="shared" ref="AL339:AL402" si="63">$AL$145</f>
        <v>13.84</v>
      </c>
      <c r="AM339" s="179">
        <f t="shared" ref="AM339:AM370" si="64">$AM$145</f>
        <v>377.24</v>
      </c>
      <c r="AN339" s="179">
        <f t="shared" ref="AN339:AN370" si="65">$AN$145</f>
        <v>243.71</v>
      </c>
      <c r="AO339" s="95">
        <f t="shared" ref="AO339:AO402" si="66">$AO$145</f>
        <v>0</v>
      </c>
      <c r="AP339" s="95">
        <f t="shared" ref="AP339:AP402" si="67">$AP$145</f>
        <v>0</v>
      </c>
    </row>
    <row r="340" spans="15:42" ht="16.5" thickBot="1">
      <c r="O340" s="95"/>
      <c r="P340" s="95"/>
      <c r="Q340" s="95"/>
      <c r="R340" s="95"/>
      <c r="S340" s="95"/>
      <c r="T340" s="95"/>
      <c r="U340" s="95"/>
      <c r="V340" s="95"/>
      <c r="W340" s="95"/>
      <c r="X340" s="95"/>
      <c r="Y340" s="154" t="s">
        <v>848</v>
      </c>
      <c r="Z340" s="178">
        <f t="shared" si="51"/>
        <v>1053.01</v>
      </c>
      <c r="AA340" s="179">
        <f t="shared" si="52"/>
        <v>0</v>
      </c>
      <c r="AB340" s="178">
        <f t="shared" si="53"/>
        <v>2081.17</v>
      </c>
      <c r="AC340" s="180">
        <f t="shared" si="54"/>
        <v>0</v>
      </c>
      <c r="AD340" s="178">
        <f t="shared" si="55"/>
        <v>1563.98</v>
      </c>
      <c r="AE340" s="180">
        <f t="shared" si="56"/>
        <v>0</v>
      </c>
      <c r="AF340" s="178">
        <f t="shared" si="57"/>
        <v>369.34</v>
      </c>
      <c r="AG340" s="178">
        <f t="shared" si="58"/>
        <v>864.39</v>
      </c>
      <c r="AH340" s="181">
        <f t="shared" si="59"/>
        <v>1196.6199999999999</v>
      </c>
      <c r="AI340" s="181">
        <f t="shared" si="60"/>
        <v>1117.1300000000001</v>
      </c>
      <c r="AJ340" s="178">
        <f t="shared" si="61"/>
        <v>1132.18</v>
      </c>
      <c r="AK340" s="178">
        <f t="shared" si="62"/>
        <v>1390.6</v>
      </c>
      <c r="AL340" s="181">
        <f t="shared" si="63"/>
        <v>13.84</v>
      </c>
      <c r="AM340" s="179">
        <f t="shared" si="64"/>
        <v>377.24</v>
      </c>
      <c r="AN340" s="179">
        <f t="shared" si="65"/>
        <v>243.71</v>
      </c>
      <c r="AO340" s="95">
        <f t="shared" si="66"/>
        <v>0</v>
      </c>
      <c r="AP340" s="95">
        <f t="shared" si="67"/>
        <v>0</v>
      </c>
    </row>
    <row r="341" spans="15:42" ht="16.5" thickBot="1">
      <c r="O341" s="95"/>
      <c r="P341" s="95"/>
      <c r="Q341" s="95"/>
      <c r="R341" s="95"/>
      <c r="S341" s="95"/>
      <c r="T341" s="95"/>
      <c r="U341" s="95"/>
      <c r="V341" s="95"/>
      <c r="W341" s="95"/>
      <c r="X341" s="95"/>
      <c r="Y341" s="154" t="s">
        <v>849</v>
      </c>
      <c r="Z341" s="178">
        <f t="shared" si="51"/>
        <v>1053.01</v>
      </c>
      <c r="AA341" s="179">
        <f t="shared" si="52"/>
        <v>0</v>
      </c>
      <c r="AB341" s="178">
        <f t="shared" si="53"/>
        <v>2081.17</v>
      </c>
      <c r="AC341" s="180">
        <f t="shared" si="54"/>
        <v>0</v>
      </c>
      <c r="AD341" s="178">
        <f t="shared" si="55"/>
        <v>1563.98</v>
      </c>
      <c r="AE341" s="180">
        <f t="shared" si="56"/>
        <v>0</v>
      </c>
      <c r="AF341" s="178">
        <f t="shared" si="57"/>
        <v>369.34</v>
      </c>
      <c r="AG341" s="178">
        <f t="shared" si="58"/>
        <v>864.39</v>
      </c>
      <c r="AH341" s="181">
        <f t="shared" si="59"/>
        <v>1196.6199999999999</v>
      </c>
      <c r="AI341" s="181">
        <f t="shared" si="60"/>
        <v>1117.1300000000001</v>
      </c>
      <c r="AJ341" s="178">
        <f t="shared" si="61"/>
        <v>1132.18</v>
      </c>
      <c r="AK341" s="178">
        <f t="shared" si="62"/>
        <v>1390.6</v>
      </c>
      <c r="AL341" s="181">
        <f t="shared" si="63"/>
        <v>13.84</v>
      </c>
      <c r="AM341" s="179">
        <f t="shared" si="64"/>
        <v>377.24</v>
      </c>
      <c r="AN341" s="179">
        <f t="shared" si="65"/>
        <v>243.71</v>
      </c>
      <c r="AO341" s="95">
        <f t="shared" si="66"/>
        <v>0</v>
      </c>
      <c r="AP341" s="95">
        <f t="shared" si="67"/>
        <v>0</v>
      </c>
    </row>
    <row r="342" spans="15:42" ht="16.5" thickBot="1">
      <c r="O342" s="95"/>
      <c r="P342" s="95"/>
      <c r="Q342" s="95"/>
      <c r="R342" s="95"/>
      <c r="S342" s="95"/>
      <c r="T342" s="95"/>
      <c r="U342" s="95"/>
      <c r="V342" s="95"/>
      <c r="W342" s="95"/>
      <c r="X342" s="95"/>
      <c r="Y342" s="154" t="s">
        <v>850</v>
      </c>
      <c r="Z342" s="178">
        <f t="shared" si="51"/>
        <v>1053.01</v>
      </c>
      <c r="AA342" s="179">
        <f t="shared" si="52"/>
        <v>0</v>
      </c>
      <c r="AB342" s="178">
        <f t="shared" si="53"/>
        <v>2081.17</v>
      </c>
      <c r="AC342" s="180">
        <f t="shared" si="54"/>
        <v>0</v>
      </c>
      <c r="AD342" s="178">
        <f t="shared" si="55"/>
        <v>1563.98</v>
      </c>
      <c r="AE342" s="180">
        <f t="shared" si="56"/>
        <v>0</v>
      </c>
      <c r="AF342" s="178">
        <f t="shared" si="57"/>
        <v>369.34</v>
      </c>
      <c r="AG342" s="178">
        <f t="shared" si="58"/>
        <v>864.39</v>
      </c>
      <c r="AH342" s="181">
        <f t="shared" si="59"/>
        <v>1196.6199999999999</v>
      </c>
      <c r="AI342" s="181">
        <f t="shared" si="60"/>
        <v>1117.1300000000001</v>
      </c>
      <c r="AJ342" s="178">
        <f t="shared" si="61"/>
        <v>1132.18</v>
      </c>
      <c r="AK342" s="178">
        <f t="shared" si="62"/>
        <v>1390.6</v>
      </c>
      <c r="AL342" s="181">
        <f t="shared" si="63"/>
        <v>13.84</v>
      </c>
      <c r="AM342" s="179">
        <f t="shared" si="64"/>
        <v>377.24</v>
      </c>
      <c r="AN342" s="179">
        <f t="shared" si="65"/>
        <v>243.71</v>
      </c>
      <c r="AO342" s="95">
        <f t="shared" si="66"/>
        <v>0</v>
      </c>
      <c r="AP342" s="95">
        <f t="shared" si="67"/>
        <v>0</v>
      </c>
    </row>
    <row r="343" spans="15:42" ht="16.5" thickBot="1">
      <c r="O343" s="95"/>
      <c r="P343" s="95"/>
      <c r="Q343" s="95"/>
      <c r="R343" s="95"/>
      <c r="S343" s="95"/>
      <c r="T343" s="95"/>
      <c r="U343" s="95"/>
      <c r="V343" s="95"/>
      <c r="W343" s="95"/>
      <c r="X343" s="95"/>
      <c r="Y343" s="154" t="s">
        <v>851</v>
      </c>
      <c r="Z343" s="178">
        <f t="shared" si="51"/>
        <v>1053.01</v>
      </c>
      <c r="AA343" s="179">
        <f t="shared" si="52"/>
        <v>0</v>
      </c>
      <c r="AB343" s="178">
        <f t="shared" si="53"/>
        <v>2081.17</v>
      </c>
      <c r="AC343" s="180">
        <f t="shared" si="54"/>
        <v>0</v>
      </c>
      <c r="AD343" s="178">
        <f t="shared" si="55"/>
        <v>1563.98</v>
      </c>
      <c r="AE343" s="180">
        <f t="shared" si="56"/>
        <v>0</v>
      </c>
      <c r="AF343" s="178">
        <f t="shared" si="57"/>
        <v>369.34</v>
      </c>
      <c r="AG343" s="178">
        <f t="shared" si="58"/>
        <v>864.39</v>
      </c>
      <c r="AH343" s="181">
        <f t="shared" si="59"/>
        <v>1196.6199999999999</v>
      </c>
      <c r="AI343" s="181">
        <f t="shared" si="60"/>
        <v>1117.1300000000001</v>
      </c>
      <c r="AJ343" s="178">
        <f t="shared" si="61"/>
        <v>1132.18</v>
      </c>
      <c r="AK343" s="178">
        <f t="shared" si="62"/>
        <v>1390.6</v>
      </c>
      <c r="AL343" s="181">
        <f t="shared" si="63"/>
        <v>13.84</v>
      </c>
      <c r="AM343" s="179">
        <f t="shared" si="64"/>
        <v>377.24</v>
      </c>
      <c r="AN343" s="179">
        <f t="shared" si="65"/>
        <v>243.71</v>
      </c>
      <c r="AO343" s="95">
        <f t="shared" si="66"/>
        <v>0</v>
      </c>
      <c r="AP343" s="95">
        <f t="shared" si="67"/>
        <v>0</v>
      </c>
    </row>
    <row r="344" spans="15:42" ht="16.5" thickBot="1">
      <c r="O344" s="95"/>
      <c r="P344" s="95"/>
      <c r="Q344" s="95"/>
      <c r="R344" s="95"/>
      <c r="S344" s="95"/>
      <c r="T344" s="95"/>
      <c r="U344" s="95"/>
      <c r="V344" s="95"/>
      <c r="W344" s="95"/>
      <c r="X344" s="95"/>
      <c r="Y344" s="154" t="s">
        <v>852</v>
      </c>
      <c r="Z344" s="178">
        <f t="shared" si="51"/>
        <v>1053.01</v>
      </c>
      <c r="AA344" s="179">
        <f t="shared" si="52"/>
        <v>0</v>
      </c>
      <c r="AB344" s="178">
        <f t="shared" si="53"/>
        <v>2081.17</v>
      </c>
      <c r="AC344" s="180">
        <f t="shared" si="54"/>
        <v>0</v>
      </c>
      <c r="AD344" s="178">
        <f t="shared" si="55"/>
        <v>1563.98</v>
      </c>
      <c r="AE344" s="180">
        <f t="shared" si="56"/>
        <v>0</v>
      </c>
      <c r="AF344" s="178">
        <f t="shared" si="57"/>
        <v>369.34</v>
      </c>
      <c r="AG344" s="178">
        <f t="shared" si="58"/>
        <v>864.39</v>
      </c>
      <c r="AH344" s="181">
        <f t="shared" si="59"/>
        <v>1196.6199999999999</v>
      </c>
      <c r="AI344" s="181">
        <f t="shared" si="60"/>
        <v>1117.1300000000001</v>
      </c>
      <c r="AJ344" s="178">
        <f t="shared" si="61"/>
        <v>1132.18</v>
      </c>
      <c r="AK344" s="178">
        <f t="shared" si="62"/>
        <v>1390.6</v>
      </c>
      <c r="AL344" s="181">
        <f t="shared" si="63"/>
        <v>13.84</v>
      </c>
      <c r="AM344" s="179">
        <f t="shared" si="64"/>
        <v>377.24</v>
      </c>
      <c r="AN344" s="179">
        <f t="shared" si="65"/>
        <v>243.71</v>
      </c>
      <c r="AO344" s="95">
        <f t="shared" si="66"/>
        <v>0</v>
      </c>
      <c r="AP344" s="95">
        <f t="shared" si="67"/>
        <v>0</v>
      </c>
    </row>
    <row r="345" spans="15:42" ht="16.5" thickBot="1">
      <c r="O345" s="95"/>
      <c r="P345" s="95"/>
      <c r="Q345" s="95"/>
      <c r="R345" s="95"/>
      <c r="S345" s="95"/>
      <c r="T345" s="95"/>
      <c r="U345" s="95"/>
      <c r="V345" s="95"/>
      <c r="W345" s="95"/>
      <c r="X345" s="95"/>
      <c r="Y345" s="154" t="s">
        <v>853</v>
      </c>
      <c r="Z345" s="178">
        <f t="shared" si="51"/>
        <v>1053.01</v>
      </c>
      <c r="AA345" s="179">
        <f t="shared" si="52"/>
        <v>0</v>
      </c>
      <c r="AB345" s="178">
        <f t="shared" si="53"/>
        <v>2081.17</v>
      </c>
      <c r="AC345" s="180">
        <f t="shared" si="54"/>
        <v>0</v>
      </c>
      <c r="AD345" s="178">
        <f t="shared" si="55"/>
        <v>1563.98</v>
      </c>
      <c r="AE345" s="180">
        <f t="shared" si="56"/>
        <v>0</v>
      </c>
      <c r="AF345" s="178">
        <f t="shared" si="57"/>
        <v>369.34</v>
      </c>
      <c r="AG345" s="178">
        <f t="shared" si="58"/>
        <v>864.39</v>
      </c>
      <c r="AH345" s="181">
        <f t="shared" si="59"/>
        <v>1196.6199999999999</v>
      </c>
      <c r="AI345" s="181">
        <f t="shared" si="60"/>
        <v>1117.1300000000001</v>
      </c>
      <c r="AJ345" s="178">
        <f t="shared" si="61"/>
        <v>1132.18</v>
      </c>
      <c r="AK345" s="178">
        <f t="shared" si="62"/>
        <v>1390.6</v>
      </c>
      <c r="AL345" s="181">
        <f t="shared" si="63"/>
        <v>13.84</v>
      </c>
      <c r="AM345" s="179">
        <f t="shared" si="64"/>
        <v>377.24</v>
      </c>
      <c r="AN345" s="179">
        <f t="shared" si="65"/>
        <v>243.71</v>
      </c>
      <c r="AO345" s="95">
        <f t="shared" si="66"/>
        <v>0</v>
      </c>
      <c r="AP345" s="95">
        <f t="shared" si="67"/>
        <v>0</v>
      </c>
    </row>
    <row r="346" spans="15:42" ht="16.5" thickBot="1">
      <c r="O346" s="95"/>
      <c r="P346" s="95"/>
      <c r="Q346" s="95"/>
      <c r="R346" s="95"/>
      <c r="S346" s="95"/>
      <c r="T346" s="95"/>
      <c r="U346" s="95"/>
      <c r="V346" s="95"/>
      <c r="W346" s="95"/>
      <c r="X346" s="95"/>
      <c r="Y346" s="154" t="s">
        <v>854</v>
      </c>
      <c r="Z346" s="178">
        <f t="shared" si="51"/>
        <v>1053.01</v>
      </c>
      <c r="AA346" s="179">
        <f t="shared" si="52"/>
        <v>0</v>
      </c>
      <c r="AB346" s="178">
        <f t="shared" si="53"/>
        <v>2081.17</v>
      </c>
      <c r="AC346" s="180">
        <f t="shared" si="54"/>
        <v>0</v>
      </c>
      <c r="AD346" s="178">
        <f t="shared" si="55"/>
        <v>1563.98</v>
      </c>
      <c r="AE346" s="180">
        <f t="shared" si="56"/>
        <v>0</v>
      </c>
      <c r="AF346" s="178">
        <f t="shared" si="57"/>
        <v>369.34</v>
      </c>
      <c r="AG346" s="178">
        <f t="shared" si="58"/>
        <v>864.39</v>
      </c>
      <c r="AH346" s="181">
        <f t="shared" si="59"/>
        <v>1196.6199999999999</v>
      </c>
      <c r="AI346" s="181">
        <f t="shared" si="60"/>
        <v>1117.1300000000001</v>
      </c>
      <c r="AJ346" s="178">
        <f t="shared" si="61"/>
        <v>1132.18</v>
      </c>
      <c r="AK346" s="178">
        <f t="shared" si="62"/>
        <v>1390.6</v>
      </c>
      <c r="AL346" s="181">
        <f t="shared" si="63"/>
        <v>13.84</v>
      </c>
      <c r="AM346" s="179">
        <f t="shared" si="64"/>
        <v>377.24</v>
      </c>
      <c r="AN346" s="179">
        <f t="shared" si="65"/>
        <v>243.71</v>
      </c>
      <c r="AO346" s="95">
        <f t="shared" si="66"/>
        <v>0</v>
      </c>
      <c r="AP346" s="95">
        <f t="shared" si="67"/>
        <v>0</v>
      </c>
    </row>
    <row r="347" spans="15:42" ht="16.5" thickBot="1">
      <c r="O347" s="95"/>
      <c r="P347" s="95"/>
      <c r="Q347" s="95"/>
      <c r="R347" s="95"/>
      <c r="S347" s="95"/>
      <c r="T347" s="95"/>
      <c r="U347" s="95"/>
      <c r="V347" s="95"/>
      <c r="W347" s="95"/>
      <c r="X347" s="95"/>
      <c r="Y347" s="154" t="s">
        <v>763</v>
      </c>
      <c r="Z347" s="178">
        <f t="shared" si="51"/>
        <v>1053.01</v>
      </c>
      <c r="AA347" s="179">
        <f t="shared" si="52"/>
        <v>0</v>
      </c>
      <c r="AB347" s="178">
        <f t="shared" si="53"/>
        <v>2081.17</v>
      </c>
      <c r="AC347" s="180">
        <f t="shared" si="54"/>
        <v>0</v>
      </c>
      <c r="AD347" s="178">
        <f t="shared" si="55"/>
        <v>1563.98</v>
      </c>
      <c r="AE347" s="180">
        <f t="shared" si="56"/>
        <v>0</v>
      </c>
      <c r="AF347" s="178">
        <f t="shared" si="57"/>
        <v>369.34</v>
      </c>
      <c r="AG347" s="178">
        <f t="shared" si="58"/>
        <v>864.39</v>
      </c>
      <c r="AH347" s="181">
        <f t="shared" si="59"/>
        <v>1196.6199999999999</v>
      </c>
      <c r="AI347" s="181">
        <f t="shared" si="60"/>
        <v>1117.1300000000001</v>
      </c>
      <c r="AJ347" s="178">
        <f t="shared" si="61"/>
        <v>1132.18</v>
      </c>
      <c r="AK347" s="178">
        <f t="shared" si="62"/>
        <v>1390.6</v>
      </c>
      <c r="AL347" s="181">
        <f t="shared" si="63"/>
        <v>13.84</v>
      </c>
      <c r="AM347" s="179">
        <f t="shared" si="64"/>
        <v>377.24</v>
      </c>
      <c r="AN347" s="179">
        <f t="shared" si="65"/>
        <v>243.71</v>
      </c>
      <c r="AO347" s="95">
        <f t="shared" si="66"/>
        <v>0</v>
      </c>
      <c r="AP347" s="95">
        <f t="shared" si="67"/>
        <v>0</v>
      </c>
    </row>
    <row r="348" spans="15:42" ht="15.75" customHeight="1" thickBot="1">
      <c r="O348" s="95"/>
      <c r="P348" s="95"/>
      <c r="Q348" s="95"/>
      <c r="R348" s="95"/>
      <c r="S348" s="95"/>
      <c r="T348" s="95"/>
      <c r="U348" s="95"/>
      <c r="V348" s="95"/>
      <c r="W348" s="95"/>
      <c r="X348" s="95"/>
      <c r="Y348" s="154" t="s">
        <v>855</v>
      </c>
      <c r="Z348" s="178">
        <f t="shared" si="51"/>
        <v>1053.01</v>
      </c>
      <c r="AA348" s="179">
        <f t="shared" si="52"/>
        <v>0</v>
      </c>
      <c r="AB348" s="178">
        <f t="shared" si="53"/>
        <v>2081.17</v>
      </c>
      <c r="AC348" s="180">
        <f t="shared" si="54"/>
        <v>0</v>
      </c>
      <c r="AD348" s="178">
        <f t="shared" si="55"/>
        <v>1563.98</v>
      </c>
      <c r="AE348" s="180">
        <f t="shared" si="56"/>
        <v>0</v>
      </c>
      <c r="AF348" s="178">
        <f t="shared" si="57"/>
        <v>369.34</v>
      </c>
      <c r="AG348" s="178">
        <f t="shared" si="58"/>
        <v>864.39</v>
      </c>
      <c r="AH348" s="181">
        <f t="shared" si="59"/>
        <v>1196.6199999999999</v>
      </c>
      <c r="AI348" s="181">
        <f t="shared" si="60"/>
        <v>1117.1300000000001</v>
      </c>
      <c r="AJ348" s="178">
        <f t="shared" si="61"/>
        <v>1132.18</v>
      </c>
      <c r="AK348" s="178">
        <f t="shared" si="62"/>
        <v>1390.6</v>
      </c>
      <c r="AL348" s="181">
        <f t="shared" si="63"/>
        <v>13.84</v>
      </c>
      <c r="AM348" s="179">
        <f t="shared" si="64"/>
        <v>377.24</v>
      </c>
      <c r="AN348" s="179">
        <f t="shared" si="65"/>
        <v>243.71</v>
      </c>
      <c r="AO348" s="95">
        <f t="shared" si="66"/>
        <v>0</v>
      </c>
      <c r="AP348" s="95">
        <f t="shared" si="67"/>
        <v>0</v>
      </c>
    </row>
    <row r="349" spans="15:42" ht="16.5" thickBot="1">
      <c r="O349" s="95"/>
      <c r="P349" s="95"/>
      <c r="Q349" s="95"/>
      <c r="R349" s="95"/>
      <c r="S349" s="95"/>
      <c r="T349" s="95"/>
      <c r="U349" s="95"/>
      <c r="V349" s="95"/>
      <c r="W349" s="95"/>
      <c r="X349" s="95"/>
      <c r="Y349" s="154" t="s">
        <v>856</v>
      </c>
      <c r="Z349" s="178">
        <f t="shared" si="51"/>
        <v>1053.01</v>
      </c>
      <c r="AA349" s="179">
        <f t="shared" si="52"/>
        <v>0</v>
      </c>
      <c r="AB349" s="178">
        <f t="shared" si="53"/>
        <v>2081.17</v>
      </c>
      <c r="AC349" s="180">
        <f t="shared" si="54"/>
        <v>0</v>
      </c>
      <c r="AD349" s="178">
        <f t="shared" si="55"/>
        <v>1563.98</v>
      </c>
      <c r="AE349" s="180">
        <f t="shared" si="56"/>
        <v>0</v>
      </c>
      <c r="AF349" s="178">
        <f t="shared" si="57"/>
        <v>369.34</v>
      </c>
      <c r="AG349" s="178">
        <f t="shared" si="58"/>
        <v>864.39</v>
      </c>
      <c r="AH349" s="181">
        <f t="shared" si="59"/>
        <v>1196.6199999999999</v>
      </c>
      <c r="AI349" s="181">
        <f t="shared" si="60"/>
        <v>1117.1300000000001</v>
      </c>
      <c r="AJ349" s="178">
        <f t="shared" si="61"/>
        <v>1132.18</v>
      </c>
      <c r="AK349" s="178">
        <f t="shared" si="62"/>
        <v>1390.6</v>
      </c>
      <c r="AL349" s="181">
        <f t="shared" si="63"/>
        <v>13.84</v>
      </c>
      <c r="AM349" s="179">
        <f t="shared" si="64"/>
        <v>377.24</v>
      </c>
      <c r="AN349" s="179">
        <f t="shared" si="65"/>
        <v>243.71</v>
      </c>
      <c r="AO349" s="95">
        <f t="shared" si="66"/>
        <v>0</v>
      </c>
      <c r="AP349" s="95">
        <f t="shared" si="67"/>
        <v>0</v>
      </c>
    </row>
    <row r="350" spans="15:42" ht="16.5" thickBot="1">
      <c r="O350" s="95"/>
      <c r="P350" s="95"/>
      <c r="Q350" s="95"/>
      <c r="R350" s="95"/>
      <c r="S350" s="95"/>
      <c r="T350" s="95"/>
      <c r="U350" s="95"/>
      <c r="V350" s="95"/>
      <c r="W350" s="95"/>
      <c r="X350" s="95"/>
      <c r="Y350" s="154" t="s">
        <v>857</v>
      </c>
      <c r="Z350" s="178">
        <f t="shared" si="51"/>
        <v>1053.01</v>
      </c>
      <c r="AA350" s="179">
        <f t="shared" si="52"/>
        <v>0</v>
      </c>
      <c r="AB350" s="178">
        <f t="shared" si="53"/>
        <v>2081.17</v>
      </c>
      <c r="AC350" s="180">
        <f t="shared" si="54"/>
        <v>0</v>
      </c>
      <c r="AD350" s="178">
        <f t="shared" si="55"/>
        <v>1563.98</v>
      </c>
      <c r="AE350" s="180">
        <f t="shared" si="56"/>
        <v>0</v>
      </c>
      <c r="AF350" s="178">
        <f t="shared" si="57"/>
        <v>369.34</v>
      </c>
      <c r="AG350" s="178">
        <f t="shared" si="58"/>
        <v>864.39</v>
      </c>
      <c r="AH350" s="181">
        <f t="shared" si="59"/>
        <v>1196.6199999999999</v>
      </c>
      <c r="AI350" s="181">
        <f t="shared" si="60"/>
        <v>1117.1300000000001</v>
      </c>
      <c r="AJ350" s="178">
        <f t="shared" si="61"/>
        <v>1132.18</v>
      </c>
      <c r="AK350" s="178">
        <f t="shared" si="62"/>
        <v>1390.6</v>
      </c>
      <c r="AL350" s="181">
        <f t="shared" si="63"/>
        <v>13.84</v>
      </c>
      <c r="AM350" s="179">
        <f t="shared" si="64"/>
        <v>377.24</v>
      </c>
      <c r="AN350" s="179">
        <f t="shared" si="65"/>
        <v>243.71</v>
      </c>
      <c r="AO350" s="95">
        <f t="shared" si="66"/>
        <v>0</v>
      </c>
      <c r="AP350" s="95">
        <f t="shared" si="67"/>
        <v>0</v>
      </c>
    </row>
    <row r="351" spans="15:42" ht="16.5" thickBot="1">
      <c r="O351" s="95"/>
      <c r="P351" s="95"/>
      <c r="Q351" s="95"/>
      <c r="R351" s="95"/>
      <c r="S351" s="95"/>
      <c r="T351" s="95"/>
      <c r="U351" s="95"/>
      <c r="V351" s="95"/>
      <c r="W351" s="95"/>
      <c r="X351" s="95"/>
      <c r="Y351" s="154" t="s">
        <v>858</v>
      </c>
      <c r="Z351" s="178">
        <f t="shared" si="51"/>
        <v>1053.01</v>
      </c>
      <c r="AA351" s="179">
        <f t="shared" si="52"/>
        <v>0</v>
      </c>
      <c r="AB351" s="178">
        <f t="shared" si="53"/>
        <v>2081.17</v>
      </c>
      <c r="AC351" s="180">
        <f t="shared" si="54"/>
        <v>0</v>
      </c>
      <c r="AD351" s="178">
        <f t="shared" si="55"/>
        <v>1563.98</v>
      </c>
      <c r="AE351" s="180">
        <f t="shared" si="56"/>
        <v>0</v>
      </c>
      <c r="AF351" s="178">
        <f t="shared" si="57"/>
        <v>369.34</v>
      </c>
      <c r="AG351" s="178">
        <f t="shared" si="58"/>
        <v>864.39</v>
      </c>
      <c r="AH351" s="181">
        <f t="shared" si="59"/>
        <v>1196.6199999999999</v>
      </c>
      <c r="AI351" s="181">
        <f t="shared" si="60"/>
        <v>1117.1300000000001</v>
      </c>
      <c r="AJ351" s="178">
        <f t="shared" si="61"/>
        <v>1132.18</v>
      </c>
      <c r="AK351" s="178">
        <f t="shared" si="62"/>
        <v>1390.6</v>
      </c>
      <c r="AL351" s="181">
        <f t="shared" si="63"/>
        <v>13.84</v>
      </c>
      <c r="AM351" s="179">
        <f t="shared" si="64"/>
        <v>377.24</v>
      </c>
      <c r="AN351" s="179">
        <f t="shared" si="65"/>
        <v>243.71</v>
      </c>
      <c r="AO351" s="95">
        <f t="shared" si="66"/>
        <v>0</v>
      </c>
      <c r="AP351" s="95">
        <f t="shared" si="67"/>
        <v>0</v>
      </c>
    </row>
    <row r="352" spans="15:42" ht="16.5" thickBot="1">
      <c r="O352" s="95"/>
      <c r="P352" s="95"/>
      <c r="Q352" s="95"/>
      <c r="R352" s="95"/>
      <c r="S352" s="95"/>
      <c r="T352" s="95"/>
      <c r="U352" s="95"/>
      <c r="V352" s="95"/>
      <c r="W352" s="95"/>
      <c r="X352" s="95"/>
      <c r="Y352" s="154" t="s">
        <v>859</v>
      </c>
      <c r="Z352" s="178">
        <f t="shared" si="51"/>
        <v>1053.01</v>
      </c>
      <c r="AA352" s="179">
        <f t="shared" si="52"/>
        <v>0</v>
      </c>
      <c r="AB352" s="178">
        <f t="shared" si="53"/>
        <v>2081.17</v>
      </c>
      <c r="AC352" s="180">
        <f t="shared" si="54"/>
        <v>0</v>
      </c>
      <c r="AD352" s="178">
        <f t="shared" si="55"/>
        <v>1563.98</v>
      </c>
      <c r="AE352" s="180">
        <f t="shared" si="56"/>
        <v>0</v>
      </c>
      <c r="AF352" s="178">
        <f t="shared" si="57"/>
        <v>369.34</v>
      </c>
      <c r="AG352" s="178">
        <f t="shared" si="58"/>
        <v>864.39</v>
      </c>
      <c r="AH352" s="181">
        <f t="shared" si="59"/>
        <v>1196.6199999999999</v>
      </c>
      <c r="AI352" s="181">
        <f t="shared" si="60"/>
        <v>1117.1300000000001</v>
      </c>
      <c r="AJ352" s="178">
        <f t="shared" si="61"/>
        <v>1132.18</v>
      </c>
      <c r="AK352" s="178">
        <f t="shared" si="62"/>
        <v>1390.6</v>
      </c>
      <c r="AL352" s="181">
        <f t="shared" si="63"/>
        <v>13.84</v>
      </c>
      <c r="AM352" s="179">
        <f t="shared" si="64"/>
        <v>377.24</v>
      </c>
      <c r="AN352" s="179">
        <f t="shared" si="65"/>
        <v>243.71</v>
      </c>
      <c r="AO352" s="95">
        <f t="shared" si="66"/>
        <v>0</v>
      </c>
      <c r="AP352" s="95">
        <f t="shared" si="67"/>
        <v>0</v>
      </c>
    </row>
    <row r="353" spans="15:42" ht="16.5" thickBot="1">
      <c r="O353" s="95"/>
      <c r="P353" s="95"/>
      <c r="Q353" s="95"/>
      <c r="R353" s="95"/>
      <c r="S353" s="95"/>
      <c r="T353" s="95"/>
      <c r="U353" s="95"/>
      <c r="V353" s="95"/>
      <c r="W353" s="95"/>
      <c r="X353" s="95"/>
      <c r="Y353" s="154" t="s">
        <v>860</v>
      </c>
      <c r="Z353" s="178">
        <f t="shared" si="51"/>
        <v>1053.01</v>
      </c>
      <c r="AA353" s="179">
        <f t="shared" si="52"/>
        <v>0</v>
      </c>
      <c r="AB353" s="178">
        <f t="shared" si="53"/>
        <v>2081.17</v>
      </c>
      <c r="AC353" s="180">
        <f t="shared" si="54"/>
        <v>0</v>
      </c>
      <c r="AD353" s="178">
        <f t="shared" si="55"/>
        <v>1563.98</v>
      </c>
      <c r="AE353" s="180">
        <f t="shared" si="56"/>
        <v>0</v>
      </c>
      <c r="AF353" s="178">
        <f t="shared" si="57"/>
        <v>369.34</v>
      </c>
      <c r="AG353" s="178">
        <f t="shared" si="58"/>
        <v>864.39</v>
      </c>
      <c r="AH353" s="181">
        <f t="shared" si="59"/>
        <v>1196.6199999999999</v>
      </c>
      <c r="AI353" s="181">
        <f t="shared" si="60"/>
        <v>1117.1300000000001</v>
      </c>
      <c r="AJ353" s="178">
        <f t="shared" si="61"/>
        <v>1132.18</v>
      </c>
      <c r="AK353" s="178">
        <f t="shared" si="62"/>
        <v>1390.6</v>
      </c>
      <c r="AL353" s="181">
        <f t="shared" si="63"/>
        <v>13.84</v>
      </c>
      <c r="AM353" s="179">
        <f t="shared" si="64"/>
        <v>377.24</v>
      </c>
      <c r="AN353" s="179">
        <f t="shared" si="65"/>
        <v>243.71</v>
      </c>
      <c r="AO353" s="95">
        <f t="shared" si="66"/>
        <v>0</v>
      </c>
      <c r="AP353" s="95">
        <f t="shared" si="67"/>
        <v>0</v>
      </c>
    </row>
    <row r="354" spans="15:42" ht="16.5" thickBot="1">
      <c r="O354" s="95"/>
      <c r="P354" s="95"/>
      <c r="Q354" s="95"/>
      <c r="R354" s="95"/>
      <c r="S354" s="95"/>
      <c r="T354" s="95"/>
      <c r="U354" s="95"/>
      <c r="V354" s="95"/>
      <c r="W354" s="95"/>
      <c r="X354" s="95"/>
      <c r="Y354" s="154" t="s">
        <v>799</v>
      </c>
      <c r="Z354" s="178">
        <f t="shared" si="51"/>
        <v>1053.01</v>
      </c>
      <c r="AA354" s="179">
        <f t="shared" si="52"/>
        <v>0</v>
      </c>
      <c r="AB354" s="178">
        <f t="shared" si="53"/>
        <v>2081.17</v>
      </c>
      <c r="AC354" s="180">
        <f t="shared" si="54"/>
        <v>0</v>
      </c>
      <c r="AD354" s="178">
        <f t="shared" si="55"/>
        <v>1563.98</v>
      </c>
      <c r="AE354" s="180">
        <f t="shared" si="56"/>
        <v>0</v>
      </c>
      <c r="AF354" s="178">
        <f t="shared" si="57"/>
        <v>369.34</v>
      </c>
      <c r="AG354" s="178">
        <f t="shared" si="58"/>
        <v>864.39</v>
      </c>
      <c r="AH354" s="181">
        <f t="shared" si="59"/>
        <v>1196.6199999999999</v>
      </c>
      <c r="AI354" s="181">
        <f t="shared" si="60"/>
        <v>1117.1300000000001</v>
      </c>
      <c r="AJ354" s="178">
        <f t="shared" si="61"/>
        <v>1132.18</v>
      </c>
      <c r="AK354" s="178">
        <f t="shared" si="62"/>
        <v>1390.6</v>
      </c>
      <c r="AL354" s="181">
        <f t="shared" si="63"/>
        <v>13.84</v>
      </c>
      <c r="AM354" s="179">
        <f t="shared" si="64"/>
        <v>377.24</v>
      </c>
      <c r="AN354" s="179">
        <f t="shared" si="65"/>
        <v>243.71</v>
      </c>
      <c r="AO354" s="95">
        <f t="shared" si="66"/>
        <v>0</v>
      </c>
      <c r="AP354" s="95">
        <f t="shared" si="67"/>
        <v>0</v>
      </c>
    </row>
    <row r="355" spans="15:42" ht="16.5" thickBot="1">
      <c r="O355" s="95"/>
      <c r="P355" s="95"/>
      <c r="Q355" s="95"/>
      <c r="R355" s="95"/>
      <c r="S355" s="95"/>
      <c r="T355" s="95"/>
      <c r="U355" s="95"/>
      <c r="V355" s="95"/>
      <c r="W355" s="95"/>
      <c r="X355" s="95"/>
      <c r="Y355" s="154" t="s">
        <v>861</v>
      </c>
      <c r="Z355" s="178">
        <f t="shared" si="51"/>
        <v>1053.01</v>
      </c>
      <c r="AA355" s="179">
        <f t="shared" si="52"/>
        <v>0</v>
      </c>
      <c r="AB355" s="178">
        <f t="shared" si="53"/>
        <v>2081.17</v>
      </c>
      <c r="AC355" s="180">
        <f t="shared" si="54"/>
        <v>0</v>
      </c>
      <c r="AD355" s="178">
        <f t="shared" si="55"/>
        <v>1563.98</v>
      </c>
      <c r="AE355" s="180">
        <f t="shared" si="56"/>
        <v>0</v>
      </c>
      <c r="AF355" s="178">
        <f t="shared" si="57"/>
        <v>369.34</v>
      </c>
      <c r="AG355" s="178">
        <f t="shared" si="58"/>
        <v>864.39</v>
      </c>
      <c r="AH355" s="181">
        <f t="shared" si="59"/>
        <v>1196.6199999999999</v>
      </c>
      <c r="AI355" s="181">
        <f t="shared" si="60"/>
        <v>1117.1300000000001</v>
      </c>
      <c r="AJ355" s="178">
        <f t="shared" si="61"/>
        <v>1132.18</v>
      </c>
      <c r="AK355" s="178">
        <f t="shared" si="62"/>
        <v>1390.6</v>
      </c>
      <c r="AL355" s="181">
        <f t="shared" si="63"/>
        <v>13.84</v>
      </c>
      <c r="AM355" s="179">
        <f t="shared" si="64"/>
        <v>377.24</v>
      </c>
      <c r="AN355" s="179">
        <f t="shared" si="65"/>
        <v>243.71</v>
      </c>
      <c r="AO355" s="95">
        <f t="shared" si="66"/>
        <v>0</v>
      </c>
      <c r="AP355" s="95">
        <f t="shared" si="67"/>
        <v>0</v>
      </c>
    </row>
    <row r="356" spans="15:42" ht="16.5" thickBot="1">
      <c r="O356" s="95"/>
      <c r="P356" s="95"/>
      <c r="Q356" s="95"/>
      <c r="R356" s="95"/>
      <c r="S356" s="95"/>
      <c r="T356" s="95"/>
      <c r="U356" s="95"/>
      <c r="V356" s="95"/>
      <c r="W356" s="95"/>
      <c r="X356" s="95"/>
      <c r="Y356" s="154" t="s">
        <v>862</v>
      </c>
      <c r="Z356" s="178">
        <f t="shared" si="51"/>
        <v>1053.01</v>
      </c>
      <c r="AA356" s="179">
        <f t="shared" si="52"/>
        <v>0</v>
      </c>
      <c r="AB356" s="178">
        <f t="shared" si="53"/>
        <v>2081.17</v>
      </c>
      <c r="AC356" s="180">
        <f t="shared" si="54"/>
        <v>0</v>
      </c>
      <c r="AD356" s="178">
        <f t="shared" si="55"/>
        <v>1563.98</v>
      </c>
      <c r="AE356" s="180">
        <f t="shared" si="56"/>
        <v>0</v>
      </c>
      <c r="AF356" s="178">
        <f t="shared" si="57"/>
        <v>369.34</v>
      </c>
      <c r="AG356" s="178">
        <f t="shared" si="58"/>
        <v>864.39</v>
      </c>
      <c r="AH356" s="181">
        <f t="shared" si="59"/>
        <v>1196.6199999999999</v>
      </c>
      <c r="AI356" s="181">
        <f t="shared" si="60"/>
        <v>1117.1300000000001</v>
      </c>
      <c r="AJ356" s="178">
        <f t="shared" si="61"/>
        <v>1132.18</v>
      </c>
      <c r="AK356" s="178">
        <f t="shared" si="62"/>
        <v>1390.6</v>
      </c>
      <c r="AL356" s="181">
        <f t="shared" si="63"/>
        <v>13.84</v>
      </c>
      <c r="AM356" s="179">
        <f t="shared" si="64"/>
        <v>377.24</v>
      </c>
      <c r="AN356" s="179">
        <f t="shared" si="65"/>
        <v>243.71</v>
      </c>
      <c r="AO356" s="95">
        <f t="shared" si="66"/>
        <v>0</v>
      </c>
      <c r="AP356" s="95">
        <f t="shared" si="67"/>
        <v>0</v>
      </c>
    </row>
    <row r="357" spans="15:42" ht="16.5" thickBot="1">
      <c r="O357" s="95"/>
      <c r="P357" s="95"/>
      <c r="Q357" s="95"/>
      <c r="R357" s="95"/>
      <c r="S357" s="95"/>
      <c r="T357" s="95"/>
      <c r="U357" s="95"/>
      <c r="V357" s="95"/>
      <c r="W357" s="95"/>
      <c r="X357" s="95"/>
      <c r="Y357" s="154" t="s">
        <v>863</v>
      </c>
      <c r="Z357" s="178">
        <f t="shared" si="51"/>
        <v>1053.01</v>
      </c>
      <c r="AA357" s="179">
        <f t="shared" si="52"/>
        <v>0</v>
      </c>
      <c r="AB357" s="178">
        <f t="shared" si="53"/>
        <v>2081.17</v>
      </c>
      <c r="AC357" s="180">
        <f t="shared" si="54"/>
        <v>0</v>
      </c>
      <c r="AD357" s="178">
        <f t="shared" si="55"/>
        <v>1563.98</v>
      </c>
      <c r="AE357" s="180">
        <f t="shared" si="56"/>
        <v>0</v>
      </c>
      <c r="AF357" s="178">
        <f t="shared" si="57"/>
        <v>369.34</v>
      </c>
      <c r="AG357" s="178">
        <f t="shared" si="58"/>
        <v>864.39</v>
      </c>
      <c r="AH357" s="181">
        <f t="shared" si="59"/>
        <v>1196.6199999999999</v>
      </c>
      <c r="AI357" s="181">
        <f t="shared" si="60"/>
        <v>1117.1300000000001</v>
      </c>
      <c r="AJ357" s="178">
        <f t="shared" si="61"/>
        <v>1132.18</v>
      </c>
      <c r="AK357" s="178">
        <f t="shared" si="62"/>
        <v>1390.6</v>
      </c>
      <c r="AL357" s="181">
        <f t="shared" si="63"/>
        <v>13.84</v>
      </c>
      <c r="AM357" s="179">
        <f t="shared" si="64"/>
        <v>377.24</v>
      </c>
      <c r="AN357" s="179">
        <f t="shared" si="65"/>
        <v>243.71</v>
      </c>
      <c r="AO357" s="95">
        <f t="shared" si="66"/>
        <v>0</v>
      </c>
      <c r="AP357" s="95">
        <f t="shared" si="67"/>
        <v>0</v>
      </c>
    </row>
    <row r="358" spans="15:42" ht="16.5" thickBot="1">
      <c r="O358" s="95"/>
      <c r="P358" s="95"/>
      <c r="Q358" s="95"/>
      <c r="R358" s="95"/>
      <c r="S358" s="95"/>
      <c r="T358" s="95"/>
      <c r="U358" s="95"/>
      <c r="V358" s="95"/>
      <c r="W358" s="95"/>
      <c r="X358" s="95"/>
      <c r="Y358" s="154" t="s">
        <v>865</v>
      </c>
      <c r="Z358" s="178">
        <f t="shared" si="51"/>
        <v>1053.01</v>
      </c>
      <c r="AA358" s="179">
        <f t="shared" si="52"/>
        <v>0</v>
      </c>
      <c r="AB358" s="178">
        <f t="shared" si="53"/>
        <v>2081.17</v>
      </c>
      <c r="AC358" s="180">
        <f t="shared" si="54"/>
        <v>0</v>
      </c>
      <c r="AD358" s="178">
        <f t="shared" si="55"/>
        <v>1563.98</v>
      </c>
      <c r="AE358" s="180">
        <f t="shared" si="56"/>
        <v>0</v>
      </c>
      <c r="AF358" s="178">
        <f t="shared" si="57"/>
        <v>369.34</v>
      </c>
      <c r="AG358" s="178">
        <f t="shared" si="58"/>
        <v>864.39</v>
      </c>
      <c r="AH358" s="181">
        <f t="shared" si="59"/>
        <v>1196.6199999999999</v>
      </c>
      <c r="AI358" s="181">
        <f t="shared" si="60"/>
        <v>1117.1300000000001</v>
      </c>
      <c r="AJ358" s="178">
        <f t="shared" si="61"/>
        <v>1132.18</v>
      </c>
      <c r="AK358" s="178">
        <f t="shared" si="62"/>
        <v>1390.6</v>
      </c>
      <c r="AL358" s="181">
        <f t="shared" si="63"/>
        <v>13.84</v>
      </c>
      <c r="AM358" s="179">
        <f t="shared" si="64"/>
        <v>377.24</v>
      </c>
      <c r="AN358" s="179">
        <f t="shared" si="65"/>
        <v>243.71</v>
      </c>
      <c r="AO358" s="95">
        <f t="shared" si="66"/>
        <v>0</v>
      </c>
      <c r="AP358" s="95">
        <f t="shared" si="67"/>
        <v>0</v>
      </c>
    </row>
    <row r="359" spans="15:42" ht="16.5" thickBot="1">
      <c r="O359" s="95"/>
      <c r="P359" s="95"/>
      <c r="Q359" s="95"/>
      <c r="R359" s="95"/>
      <c r="S359" s="95"/>
      <c r="T359" s="95"/>
      <c r="U359" s="95"/>
      <c r="V359" s="95"/>
      <c r="W359" s="95"/>
      <c r="X359" s="95"/>
      <c r="Y359" s="154" t="s">
        <v>866</v>
      </c>
      <c r="Z359" s="178">
        <f t="shared" si="51"/>
        <v>1053.01</v>
      </c>
      <c r="AA359" s="179">
        <f t="shared" si="52"/>
        <v>0</v>
      </c>
      <c r="AB359" s="178">
        <f t="shared" si="53"/>
        <v>2081.17</v>
      </c>
      <c r="AC359" s="180">
        <f t="shared" si="54"/>
        <v>0</v>
      </c>
      <c r="AD359" s="178">
        <f t="shared" si="55"/>
        <v>1563.98</v>
      </c>
      <c r="AE359" s="180">
        <f t="shared" si="56"/>
        <v>0</v>
      </c>
      <c r="AF359" s="178">
        <f t="shared" si="57"/>
        <v>369.34</v>
      </c>
      <c r="AG359" s="178">
        <f t="shared" si="58"/>
        <v>864.39</v>
      </c>
      <c r="AH359" s="181">
        <f t="shared" si="59"/>
        <v>1196.6199999999999</v>
      </c>
      <c r="AI359" s="181">
        <f t="shared" si="60"/>
        <v>1117.1300000000001</v>
      </c>
      <c r="AJ359" s="178">
        <f t="shared" si="61"/>
        <v>1132.18</v>
      </c>
      <c r="AK359" s="178">
        <f t="shared" si="62"/>
        <v>1390.6</v>
      </c>
      <c r="AL359" s="181">
        <f t="shared" si="63"/>
        <v>13.84</v>
      </c>
      <c r="AM359" s="179">
        <f t="shared" si="64"/>
        <v>377.24</v>
      </c>
      <c r="AN359" s="179">
        <f t="shared" si="65"/>
        <v>243.71</v>
      </c>
      <c r="AO359" s="95">
        <f t="shared" si="66"/>
        <v>0</v>
      </c>
      <c r="AP359" s="95">
        <f t="shared" si="67"/>
        <v>0</v>
      </c>
    </row>
    <row r="360" spans="15:42" ht="16.5" thickBot="1">
      <c r="O360" s="95"/>
      <c r="P360" s="95"/>
      <c r="Q360" s="95"/>
      <c r="R360" s="95"/>
      <c r="S360" s="95"/>
      <c r="T360" s="95"/>
      <c r="U360" s="95"/>
      <c r="V360" s="95"/>
      <c r="W360" s="95"/>
      <c r="X360" s="95"/>
      <c r="Y360" s="154" t="s">
        <v>867</v>
      </c>
      <c r="Z360" s="178">
        <f t="shared" si="51"/>
        <v>1053.01</v>
      </c>
      <c r="AA360" s="179">
        <f t="shared" si="52"/>
        <v>0</v>
      </c>
      <c r="AB360" s="178">
        <f t="shared" si="53"/>
        <v>2081.17</v>
      </c>
      <c r="AC360" s="180">
        <f t="shared" si="54"/>
        <v>0</v>
      </c>
      <c r="AD360" s="178">
        <f t="shared" si="55"/>
        <v>1563.98</v>
      </c>
      <c r="AE360" s="180">
        <f t="shared" si="56"/>
        <v>0</v>
      </c>
      <c r="AF360" s="178">
        <f t="shared" si="57"/>
        <v>369.34</v>
      </c>
      <c r="AG360" s="178">
        <f t="shared" si="58"/>
        <v>864.39</v>
      </c>
      <c r="AH360" s="181">
        <f t="shared" si="59"/>
        <v>1196.6199999999999</v>
      </c>
      <c r="AI360" s="181">
        <f t="shared" si="60"/>
        <v>1117.1300000000001</v>
      </c>
      <c r="AJ360" s="178">
        <f t="shared" si="61"/>
        <v>1132.18</v>
      </c>
      <c r="AK360" s="178">
        <f t="shared" si="62"/>
        <v>1390.6</v>
      </c>
      <c r="AL360" s="181">
        <f t="shared" si="63"/>
        <v>13.84</v>
      </c>
      <c r="AM360" s="179">
        <f t="shared" si="64"/>
        <v>377.24</v>
      </c>
      <c r="AN360" s="179">
        <f t="shared" si="65"/>
        <v>243.71</v>
      </c>
      <c r="AO360" s="95">
        <f t="shared" si="66"/>
        <v>0</v>
      </c>
      <c r="AP360" s="95">
        <f t="shared" si="67"/>
        <v>0</v>
      </c>
    </row>
    <row r="361" spans="15:42" ht="15.75" customHeight="1" thickBot="1">
      <c r="O361" s="95"/>
      <c r="P361" s="95"/>
      <c r="Q361" s="95"/>
      <c r="R361" s="95"/>
      <c r="S361" s="95"/>
      <c r="T361" s="95"/>
      <c r="U361" s="95"/>
      <c r="V361" s="95"/>
      <c r="W361" s="95"/>
      <c r="X361" s="95"/>
      <c r="Y361" s="154" t="s">
        <v>868</v>
      </c>
      <c r="Z361" s="178">
        <f t="shared" si="51"/>
        <v>1053.01</v>
      </c>
      <c r="AA361" s="179">
        <f t="shared" si="52"/>
        <v>0</v>
      </c>
      <c r="AB361" s="178">
        <f t="shared" si="53"/>
        <v>2081.17</v>
      </c>
      <c r="AC361" s="180">
        <f t="shared" si="54"/>
        <v>0</v>
      </c>
      <c r="AD361" s="178">
        <f t="shared" si="55"/>
        <v>1563.98</v>
      </c>
      <c r="AE361" s="180">
        <f t="shared" si="56"/>
        <v>0</v>
      </c>
      <c r="AF361" s="178">
        <f t="shared" si="57"/>
        <v>369.34</v>
      </c>
      <c r="AG361" s="178">
        <f t="shared" si="58"/>
        <v>864.39</v>
      </c>
      <c r="AH361" s="181">
        <f t="shared" si="59"/>
        <v>1196.6199999999999</v>
      </c>
      <c r="AI361" s="181">
        <f t="shared" si="60"/>
        <v>1117.1300000000001</v>
      </c>
      <c r="AJ361" s="178">
        <f t="shared" si="61"/>
        <v>1132.18</v>
      </c>
      <c r="AK361" s="178">
        <f t="shared" si="62"/>
        <v>1390.6</v>
      </c>
      <c r="AL361" s="181">
        <f t="shared" si="63"/>
        <v>13.84</v>
      </c>
      <c r="AM361" s="179">
        <f t="shared" si="64"/>
        <v>377.24</v>
      </c>
      <c r="AN361" s="179">
        <f t="shared" si="65"/>
        <v>243.71</v>
      </c>
      <c r="AO361" s="95">
        <f t="shared" si="66"/>
        <v>0</v>
      </c>
      <c r="AP361" s="95">
        <f t="shared" si="67"/>
        <v>0</v>
      </c>
    </row>
    <row r="362" spans="15:42" ht="16.5" thickBot="1">
      <c r="O362" s="95"/>
      <c r="P362" s="95"/>
      <c r="Q362" s="95"/>
      <c r="R362" s="95"/>
      <c r="S362" s="95"/>
      <c r="T362" s="95"/>
      <c r="U362" s="95"/>
      <c r="V362" s="95"/>
      <c r="W362" s="95"/>
      <c r="X362" s="95"/>
      <c r="Y362" s="154" t="s">
        <v>869</v>
      </c>
      <c r="Z362" s="178">
        <f t="shared" si="51"/>
        <v>1053.01</v>
      </c>
      <c r="AA362" s="179">
        <f t="shared" si="52"/>
        <v>0</v>
      </c>
      <c r="AB362" s="178">
        <f t="shared" si="53"/>
        <v>2081.17</v>
      </c>
      <c r="AC362" s="180">
        <f t="shared" si="54"/>
        <v>0</v>
      </c>
      <c r="AD362" s="178">
        <f t="shared" si="55"/>
        <v>1563.98</v>
      </c>
      <c r="AE362" s="180">
        <f t="shared" si="56"/>
        <v>0</v>
      </c>
      <c r="AF362" s="178">
        <f t="shared" si="57"/>
        <v>369.34</v>
      </c>
      <c r="AG362" s="178">
        <f t="shared" si="58"/>
        <v>864.39</v>
      </c>
      <c r="AH362" s="181">
        <f t="shared" si="59"/>
        <v>1196.6199999999999</v>
      </c>
      <c r="AI362" s="181">
        <f t="shared" si="60"/>
        <v>1117.1300000000001</v>
      </c>
      <c r="AJ362" s="178">
        <f t="shared" si="61"/>
        <v>1132.18</v>
      </c>
      <c r="AK362" s="178">
        <f t="shared" si="62"/>
        <v>1390.6</v>
      </c>
      <c r="AL362" s="181">
        <f t="shared" si="63"/>
        <v>13.84</v>
      </c>
      <c r="AM362" s="179">
        <f t="shared" si="64"/>
        <v>377.24</v>
      </c>
      <c r="AN362" s="179">
        <f t="shared" si="65"/>
        <v>243.71</v>
      </c>
      <c r="AO362" s="95">
        <f t="shared" si="66"/>
        <v>0</v>
      </c>
      <c r="AP362" s="95">
        <f t="shared" si="67"/>
        <v>0</v>
      </c>
    </row>
    <row r="363" spans="15:42" ht="16.5" thickBot="1">
      <c r="O363" s="95"/>
      <c r="P363" s="95"/>
      <c r="Q363" s="95"/>
      <c r="R363" s="95"/>
      <c r="S363" s="95"/>
      <c r="T363" s="95"/>
      <c r="U363" s="95"/>
      <c r="V363" s="95"/>
      <c r="W363" s="95"/>
      <c r="X363" s="95"/>
      <c r="Y363" s="154" t="s">
        <v>870</v>
      </c>
      <c r="Z363" s="178">
        <f t="shared" si="51"/>
        <v>1053.01</v>
      </c>
      <c r="AA363" s="179">
        <f t="shared" si="52"/>
        <v>0</v>
      </c>
      <c r="AB363" s="178">
        <f t="shared" si="53"/>
        <v>2081.17</v>
      </c>
      <c r="AC363" s="180">
        <f t="shared" si="54"/>
        <v>0</v>
      </c>
      <c r="AD363" s="178">
        <f t="shared" si="55"/>
        <v>1563.98</v>
      </c>
      <c r="AE363" s="180">
        <f t="shared" si="56"/>
        <v>0</v>
      </c>
      <c r="AF363" s="178">
        <f t="shared" si="57"/>
        <v>369.34</v>
      </c>
      <c r="AG363" s="178">
        <f t="shared" si="58"/>
        <v>864.39</v>
      </c>
      <c r="AH363" s="181">
        <f t="shared" si="59"/>
        <v>1196.6199999999999</v>
      </c>
      <c r="AI363" s="181">
        <f t="shared" si="60"/>
        <v>1117.1300000000001</v>
      </c>
      <c r="AJ363" s="178">
        <f t="shared" si="61"/>
        <v>1132.18</v>
      </c>
      <c r="AK363" s="178">
        <f t="shared" si="62"/>
        <v>1390.6</v>
      </c>
      <c r="AL363" s="181">
        <f t="shared" si="63"/>
        <v>13.84</v>
      </c>
      <c r="AM363" s="179">
        <f t="shared" si="64"/>
        <v>377.24</v>
      </c>
      <c r="AN363" s="179">
        <f t="shared" si="65"/>
        <v>243.71</v>
      </c>
      <c r="AO363" s="95">
        <f t="shared" si="66"/>
        <v>0</v>
      </c>
      <c r="AP363" s="95">
        <f t="shared" si="67"/>
        <v>0</v>
      </c>
    </row>
    <row r="364" spans="15:42" ht="16.5" thickBot="1">
      <c r="O364" s="95"/>
      <c r="P364" s="95"/>
      <c r="Q364" s="95"/>
      <c r="R364" s="95"/>
      <c r="S364" s="95"/>
      <c r="T364" s="95"/>
      <c r="U364" s="95"/>
      <c r="V364" s="95"/>
      <c r="W364" s="95"/>
      <c r="X364" s="95"/>
      <c r="Y364" s="154" t="s">
        <v>864</v>
      </c>
      <c r="Z364" s="178">
        <f t="shared" si="51"/>
        <v>1053.01</v>
      </c>
      <c r="AA364" s="179">
        <f t="shared" si="52"/>
        <v>0</v>
      </c>
      <c r="AB364" s="178">
        <f t="shared" si="53"/>
        <v>2081.17</v>
      </c>
      <c r="AC364" s="180">
        <f t="shared" si="54"/>
        <v>0</v>
      </c>
      <c r="AD364" s="178">
        <f t="shared" si="55"/>
        <v>1563.98</v>
      </c>
      <c r="AE364" s="180">
        <f t="shared" si="56"/>
        <v>0</v>
      </c>
      <c r="AF364" s="178">
        <f t="shared" si="57"/>
        <v>369.34</v>
      </c>
      <c r="AG364" s="178">
        <f t="shared" si="58"/>
        <v>864.39</v>
      </c>
      <c r="AH364" s="181">
        <f t="shared" si="59"/>
        <v>1196.6199999999999</v>
      </c>
      <c r="AI364" s="181">
        <f t="shared" si="60"/>
        <v>1117.1300000000001</v>
      </c>
      <c r="AJ364" s="178">
        <f t="shared" si="61"/>
        <v>1132.18</v>
      </c>
      <c r="AK364" s="178">
        <f t="shared" si="62"/>
        <v>1390.6</v>
      </c>
      <c r="AL364" s="181">
        <f t="shared" si="63"/>
        <v>13.84</v>
      </c>
      <c r="AM364" s="179">
        <f t="shared" si="64"/>
        <v>377.24</v>
      </c>
      <c r="AN364" s="179">
        <f t="shared" si="65"/>
        <v>243.71</v>
      </c>
      <c r="AO364" s="95">
        <f t="shared" si="66"/>
        <v>0</v>
      </c>
      <c r="AP364" s="95">
        <f t="shared" si="67"/>
        <v>0</v>
      </c>
    </row>
    <row r="365" spans="15:42" ht="16.5" thickBot="1">
      <c r="O365" s="95"/>
      <c r="P365" s="95"/>
      <c r="Q365" s="95"/>
      <c r="R365" s="95"/>
      <c r="S365" s="95"/>
      <c r="T365" s="95"/>
      <c r="U365" s="95"/>
      <c r="V365" s="95"/>
      <c r="W365" s="95"/>
      <c r="X365" s="95"/>
      <c r="Y365" s="154" t="s">
        <v>667</v>
      </c>
      <c r="Z365" s="178">
        <f t="shared" si="51"/>
        <v>1053.01</v>
      </c>
      <c r="AA365" s="179">
        <f t="shared" si="52"/>
        <v>0</v>
      </c>
      <c r="AB365" s="178">
        <f t="shared" si="53"/>
        <v>2081.17</v>
      </c>
      <c r="AC365" s="180">
        <f t="shared" si="54"/>
        <v>0</v>
      </c>
      <c r="AD365" s="178">
        <f t="shared" si="55"/>
        <v>1563.98</v>
      </c>
      <c r="AE365" s="180">
        <f t="shared" si="56"/>
        <v>0</v>
      </c>
      <c r="AF365" s="178">
        <f t="shared" si="57"/>
        <v>369.34</v>
      </c>
      <c r="AG365" s="178">
        <f t="shared" si="58"/>
        <v>864.39</v>
      </c>
      <c r="AH365" s="181">
        <f t="shared" si="59"/>
        <v>1196.6199999999999</v>
      </c>
      <c r="AI365" s="181">
        <f t="shared" si="60"/>
        <v>1117.1300000000001</v>
      </c>
      <c r="AJ365" s="178">
        <f t="shared" si="61"/>
        <v>1132.18</v>
      </c>
      <c r="AK365" s="178">
        <f t="shared" si="62"/>
        <v>1390.6</v>
      </c>
      <c r="AL365" s="181">
        <f t="shared" si="63"/>
        <v>13.84</v>
      </c>
      <c r="AM365" s="179">
        <f t="shared" si="64"/>
        <v>377.24</v>
      </c>
      <c r="AN365" s="179">
        <f t="shared" si="65"/>
        <v>243.71</v>
      </c>
      <c r="AO365" s="95">
        <f t="shared" si="66"/>
        <v>0</v>
      </c>
      <c r="AP365" s="95">
        <f t="shared" si="67"/>
        <v>0</v>
      </c>
    </row>
    <row r="366" spans="15:42" ht="16.5" thickBot="1">
      <c r="O366" s="95"/>
      <c r="P366" s="95"/>
      <c r="Q366" s="95"/>
      <c r="R366" s="95"/>
      <c r="S366" s="95"/>
      <c r="T366" s="95"/>
      <c r="U366" s="95"/>
      <c r="V366" s="95"/>
      <c r="W366" s="95"/>
      <c r="X366" s="95"/>
      <c r="Y366" s="154" t="s">
        <v>871</v>
      </c>
      <c r="Z366" s="178">
        <f t="shared" si="51"/>
        <v>1053.01</v>
      </c>
      <c r="AA366" s="179">
        <f t="shared" si="52"/>
        <v>0</v>
      </c>
      <c r="AB366" s="178">
        <f t="shared" si="53"/>
        <v>2081.17</v>
      </c>
      <c r="AC366" s="180">
        <f t="shared" si="54"/>
        <v>0</v>
      </c>
      <c r="AD366" s="178">
        <f t="shared" si="55"/>
        <v>1563.98</v>
      </c>
      <c r="AE366" s="180">
        <f t="shared" si="56"/>
        <v>0</v>
      </c>
      <c r="AF366" s="178">
        <f t="shared" si="57"/>
        <v>369.34</v>
      </c>
      <c r="AG366" s="178">
        <f t="shared" si="58"/>
        <v>864.39</v>
      </c>
      <c r="AH366" s="181">
        <f t="shared" si="59"/>
        <v>1196.6199999999999</v>
      </c>
      <c r="AI366" s="181">
        <f t="shared" si="60"/>
        <v>1117.1300000000001</v>
      </c>
      <c r="AJ366" s="178">
        <f t="shared" si="61"/>
        <v>1132.18</v>
      </c>
      <c r="AK366" s="178">
        <f t="shared" si="62"/>
        <v>1390.6</v>
      </c>
      <c r="AL366" s="181">
        <f t="shared" si="63"/>
        <v>13.84</v>
      </c>
      <c r="AM366" s="179">
        <f t="shared" si="64"/>
        <v>377.24</v>
      </c>
      <c r="AN366" s="179">
        <f t="shared" si="65"/>
        <v>243.71</v>
      </c>
      <c r="AO366" s="95">
        <f t="shared" si="66"/>
        <v>0</v>
      </c>
      <c r="AP366" s="95">
        <f t="shared" si="67"/>
        <v>0</v>
      </c>
    </row>
    <row r="367" spans="15:42" ht="26.25" thickBot="1">
      <c r="O367" s="95"/>
      <c r="P367" s="95"/>
      <c r="Q367" s="95"/>
      <c r="R367" s="95"/>
      <c r="S367" s="95"/>
      <c r="T367" s="95"/>
      <c r="U367" s="95"/>
      <c r="V367" s="95"/>
      <c r="W367" s="95"/>
      <c r="X367" s="95"/>
      <c r="Y367" s="154" t="s">
        <v>713</v>
      </c>
      <c r="Z367" s="178">
        <f t="shared" si="51"/>
        <v>1053.01</v>
      </c>
      <c r="AA367" s="179">
        <f t="shared" si="52"/>
        <v>0</v>
      </c>
      <c r="AB367" s="178">
        <f t="shared" si="53"/>
        <v>2081.17</v>
      </c>
      <c r="AC367" s="180">
        <f t="shared" si="54"/>
        <v>0</v>
      </c>
      <c r="AD367" s="178">
        <f t="shared" si="55"/>
        <v>1563.98</v>
      </c>
      <c r="AE367" s="180">
        <f t="shared" si="56"/>
        <v>0</v>
      </c>
      <c r="AF367" s="178">
        <f t="shared" si="57"/>
        <v>369.34</v>
      </c>
      <c r="AG367" s="178">
        <f t="shared" si="58"/>
        <v>864.39</v>
      </c>
      <c r="AH367" s="181">
        <f t="shared" si="59"/>
        <v>1196.6199999999999</v>
      </c>
      <c r="AI367" s="181">
        <f t="shared" si="60"/>
        <v>1117.1300000000001</v>
      </c>
      <c r="AJ367" s="178">
        <f t="shared" si="61"/>
        <v>1132.18</v>
      </c>
      <c r="AK367" s="178">
        <f t="shared" si="62"/>
        <v>1390.6</v>
      </c>
      <c r="AL367" s="181">
        <f t="shared" si="63"/>
        <v>13.84</v>
      </c>
      <c r="AM367" s="179">
        <f t="shared" si="64"/>
        <v>377.24</v>
      </c>
      <c r="AN367" s="179">
        <f t="shared" si="65"/>
        <v>243.71</v>
      </c>
      <c r="AO367" s="95">
        <f t="shared" si="66"/>
        <v>0</v>
      </c>
      <c r="AP367" s="95">
        <f t="shared" si="67"/>
        <v>0</v>
      </c>
    </row>
    <row r="368" spans="15:42" ht="26.25" thickBot="1">
      <c r="O368" s="95"/>
      <c r="P368" s="95"/>
      <c r="Q368" s="95"/>
      <c r="R368" s="95"/>
      <c r="S368" s="95"/>
      <c r="T368" s="95"/>
      <c r="U368" s="95"/>
      <c r="V368" s="95"/>
      <c r="W368" s="95"/>
      <c r="X368" s="95"/>
      <c r="Y368" s="154" t="s">
        <v>872</v>
      </c>
      <c r="Z368" s="178">
        <f t="shared" si="51"/>
        <v>1053.01</v>
      </c>
      <c r="AA368" s="179">
        <f t="shared" si="52"/>
        <v>0</v>
      </c>
      <c r="AB368" s="178">
        <f t="shared" si="53"/>
        <v>2081.17</v>
      </c>
      <c r="AC368" s="180">
        <f t="shared" si="54"/>
        <v>0</v>
      </c>
      <c r="AD368" s="178">
        <f t="shared" si="55"/>
        <v>1563.98</v>
      </c>
      <c r="AE368" s="180">
        <f t="shared" si="56"/>
        <v>0</v>
      </c>
      <c r="AF368" s="178">
        <f t="shared" si="57"/>
        <v>369.34</v>
      </c>
      <c r="AG368" s="178">
        <f t="shared" si="58"/>
        <v>864.39</v>
      </c>
      <c r="AH368" s="181">
        <f t="shared" si="59"/>
        <v>1196.6199999999999</v>
      </c>
      <c r="AI368" s="181">
        <f t="shared" si="60"/>
        <v>1117.1300000000001</v>
      </c>
      <c r="AJ368" s="178">
        <f t="shared" si="61"/>
        <v>1132.18</v>
      </c>
      <c r="AK368" s="178">
        <f t="shared" si="62"/>
        <v>1390.6</v>
      </c>
      <c r="AL368" s="181">
        <f t="shared" si="63"/>
        <v>13.84</v>
      </c>
      <c r="AM368" s="179">
        <f t="shared" si="64"/>
        <v>377.24</v>
      </c>
      <c r="AN368" s="179">
        <f t="shared" si="65"/>
        <v>243.71</v>
      </c>
      <c r="AO368" s="95">
        <f t="shared" si="66"/>
        <v>0</v>
      </c>
      <c r="AP368" s="95">
        <f t="shared" si="67"/>
        <v>0</v>
      </c>
    </row>
    <row r="369" spans="15:42" ht="16.5" thickBot="1">
      <c r="O369" s="95"/>
      <c r="P369" s="95"/>
      <c r="Q369" s="95"/>
      <c r="R369" s="95"/>
      <c r="S369" s="95"/>
      <c r="T369" s="95"/>
      <c r="U369" s="95"/>
      <c r="V369" s="95"/>
      <c r="W369" s="95"/>
      <c r="X369" s="95"/>
      <c r="Y369" s="154" t="s">
        <v>690</v>
      </c>
      <c r="Z369" s="178">
        <f t="shared" si="51"/>
        <v>1053.01</v>
      </c>
      <c r="AA369" s="179">
        <f t="shared" si="52"/>
        <v>0</v>
      </c>
      <c r="AB369" s="178">
        <f t="shared" si="53"/>
        <v>2081.17</v>
      </c>
      <c r="AC369" s="180">
        <f t="shared" si="54"/>
        <v>0</v>
      </c>
      <c r="AD369" s="178">
        <f t="shared" si="55"/>
        <v>1563.98</v>
      </c>
      <c r="AE369" s="180">
        <f t="shared" si="56"/>
        <v>0</v>
      </c>
      <c r="AF369" s="178">
        <f t="shared" si="57"/>
        <v>369.34</v>
      </c>
      <c r="AG369" s="178">
        <f t="shared" si="58"/>
        <v>864.39</v>
      </c>
      <c r="AH369" s="181">
        <f t="shared" si="59"/>
        <v>1196.6199999999999</v>
      </c>
      <c r="AI369" s="181">
        <f t="shared" si="60"/>
        <v>1117.1300000000001</v>
      </c>
      <c r="AJ369" s="178">
        <f t="shared" si="61"/>
        <v>1132.18</v>
      </c>
      <c r="AK369" s="178">
        <f t="shared" si="62"/>
        <v>1390.6</v>
      </c>
      <c r="AL369" s="181">
        <f t="shared" si="63"/>
        <v>13.84</v>
      </c>
      <c r="AM369" s="179">
        <f t="shared" si="64"/>
        <v>377.24</v>
      </c>
      <c r="AN369" s="179">
        <f t="shared" si="65"/>
        <v>243.71</v>
      </c>
      <c r="AO369" s="95">
        <f t="shared" si="66"/>
        <v>0</v>
      </c>
      <c r="AP369" s="95">
        <f t="shared" si="67"/>
        <v>0</v>
      </c>
    </row>
    <row r="370" spans="15:42" ht="16.5" thickBot="1">
      <c r="O370" s="95"/>
      <c r="P370" s="95"/>
      <c r="Q370" s="95"/>
      <c r="R370" s="95"/>
      <c r="S370" s="95"/>
      <c r="T370" s="95"/>
      <c r="U370" s="95"/>
      <c r="V370" s="95"/>
      <c r="W370" s="95"/>
      <c r="X370" s="95"/>
      <c r="Y370" s="154" t="s">
        <v>785</v>
      </c>
      <c r="Z370" s="178">
        <f t="shared" si="51"/>
        <v>1053.01</v>
      </c>
      <c r="AA370" s="179">
        <f t="shared" si="52"/>
        <v>0</v>
      </c>
      <c r="AB370" s="178">
        <f t="shared" si="53"/>
        <v>2081.17</v>
      </c>
      <c r="AC370" s="180">
        <f t="shared" si="54"/>
        <v>0</v>
      </c>
      <c r="AD370" s="178">
        <f t="shared" si="55"/>
        <v>1563.98</v>
      </c>
      <c r="AE370" s="180">
        <f t="shared" si="56"/>
        <v>0</v>
      </c>
      <c r="AF370" s="178">
        <f t="shared" si="57"/>
        <v>369.34</v>
      </c>
      <c r="AG370" s="178">
        <f t="shared" si="58"/>
        <v>864.39</v>
      </c>
      <c r="AH370" s="181">
        <f t="shared" si="59"/>
        <v>1196.6199999999999</v>
      </c>
      <c r="AI370" s="181">
        <f t="shared" si="60"/>
        <v>1117.1300000000001</v>
      </c>
      <c r="AJ370" s="178">
        <f t="shared" si="61"/>
        <v>1132.18</v>
      </c>
      <c r="AK370" s="178">
        <f t="shared" si="62"/>
        <v>1390.6</v>
      </c>
      <c r="AL370" s="181">
        <f t="shared" si="63"/>
        <v>13.84</v>
      </c>
      <c r="AM370" s="179">
        <f t="shared" si="64"/>
        <v>377.24</v>
      </c>
      <c r="AN370" s="179">
        <f t="shared" si="65"/>
        <v>243.71</v>
      </c>
      <c r="AO370" s="95">
        <f t="shared" si="66"/>
        <v>0</v>
      </c>
      <c r="AP370" s="95">
        <f t="shared" si="67"/>
        <v>0</v>
      </c>
    </row>
    <row r="371" spans="15:42" ht="16.5" thickBot="1">
      <c r="O371" s="95"/>
      <c r="P371" s="95"/>
      <c r="Q371" s="95"/>
      <c r="R371" s="95"/>
      <c r="S371" s="95"/>
      <c r="T371" s="95"/>
      <c r="U371" s="95"/>
      <c r="V371" s="95"/>
      <c r="W371" s="95"/>
      <c r="X371" s="163"/>
      <c r="Y371" s="160" t="s">
        <v>883</v>
      </c>
      <c r="Z371" s="178">
        <v>0</v>
      </c>
      <c r="AA371" s="179">
        <v>0</v>
      </c>
      <c r="AB371" s="182">
        <v>2488.06</v>
      </c>
      <c r="AC371" s="182">
        <v>2349.13</v>
      </c>
      <c r="AD371" s="182">
        <v>0</v>
      </c>
      <c r="AE371" s="182">
        <v>0</v>
      </c>
      <c r="AF371" s="182">
        <v>0</v>
      </c>
      <c r="AG371" s="182">
        <v>0</v>
      </c>
      <c r="AH371" s="182">
        <v>2279.6799999999998</v>
      </c>
      <c r="AI371" s="182">
        <v>2250.1999999999998</v>
      </c>
      <c r="AJ371" s="182">
        <v>0</v>
      </c>
      <c r="AK371" s="182">
        <v>0</v>
      </c>
      <c r="AL371" s="181">
        <f t="shared" si="63"/>
        <v>13.84</v>
      </c>
      <c r="AM371" s="182">
        <v>577.51</v>
      </c>
      <c r="AN371" s="182">
        <v>545.82000000000005</v>
      </c>
      <c r="AO371" s="95">
        <f t="shared" si="66"/>
        <v>0</v>
      </c>
      <c r="AP371" s="95">
        <f t="shared" si="67"/>
        <v>0</v>
      </c>
    </row>
    <row r="372" spans="15:42" ht="16.5" thickBot="1">
      <c r="O372" s="95"/>
      <c r="P372" s="95"/>
      <c r="Q372" s="95"/>
      <c r="R372" s="95"/>
      <c r="S372" s="95"/>
      <c r="T372" s="95"/>
      <c r="U372" s="95"/>
      <c r="V372" s="95"/>
      <c r="W372" s="95"/>
      <c r="X372" s="95"/>
      <c r="Y372" s="154" t="s">
        <v>884</v>
      </c>
      <c r="Z372" s="93">
        <f>$Z$371</f>
        <v>0</v>
      </c>
      <c r="AA372" s="93">
        <f>$AA$371</f>
        <v>0</v>
      </c>
      <c r="AB372" s="183">
        <f>$AB$371</f>
        <v>2488.06</v>
      </c>
      <c r="AC372" s="183">
        <f>$AC$371</f>
        <v>2349.13</v>
      </c>
      <c r="AD372" s="183">
        <f>$AD$371</f>
        <v>0</v>
      </c>
      <c r="AE372" s="183">
        <f>$AE$371</f>
        <v>0</v>
      </c>
      <c r="AF372" s="184">
        <f>$AF$371</f>
        <v>0</v>
      </c>
      <c r="AG372" s="184">
        <f>$AG$371</f>
        <v>0</v>
      </c>
      <c r="AH372" s="185">
        <f>$AH$371</f>
        <v>2279.6799999999998</v>
      </c>
      <c r="AI372" s="185">
        <f>$AI$371</f>
        <v>2250.1999999999998</v>
      </c>
      <c r="AJ372" s="185">
        <f>$AJ$371</f>
        <v>0</v>
      </c>
      <c r="AK372" s="185">
        <f>$AK$371</f>
        <v>0</v>
      </c>
      <c r="AL372" s="186">
        <f t="shared" si="63"/>
        <v>13.84</v>
      </c>
      <c r="AM372" s="177">
        <f>$AM$371</f>
        <v>577.51</v>
      </c>
      <c r="AN372" s="177">
        <v>545.82000000000005</v>
      </c>
      <c r="AO372" s="95">
        <f t="shared" si="66"/>
        <v>0</v>
      </c>
      <c r="AP372" s="95">
        <f t="shared" si="67"/>
        <v>0</v>
      </c>
    </row>
    <row r="373" spans="15:42" ht="16.5" thickBot="1">
      <c r="O373" s="95"/>
      <c r="P373" s="95"/>
      <c r="Q373" s="95"/>
      <c r="R373" s="95"/>
      <c r="S373" s="95"/>
      <c r="T373" s="95"/>
      <c r="U373" s="95"/>
      <c r="V373" s="95"/>
      <c r="W373" s="95"/>
      <c r="X373" s="95"/>
      <c r="Y373" s="154" t="s">
        <v>885</v>
      </c>
      <c r="Z373" s="93">
        <f t="shared" ref="Z373:Z424" si="68">$Z$371</f>
        <v>0</v>
      </c>
      <c r="AA373" s="93">
        <f t="shared" ref="AA373:AA424" si="69">$AA$371</f>
        <v>0</v>
      </c>
      <c r="AB373" s="183">
        <f t="shared" ref="AB373:AB424" si="70">$AB$371</f>
        <v>2488.06</v>
      </c>
      <c r="AC373" s="183">
        <f t="shared" ref="AC373:AC424" si="71">$AC$371</f>
        <v>2349.13</v>
      </c>
      <c r="AD373" s="183">
        <f t="shared" ref="AD373:AD424" si="72">$AD$371</f>
        <v>0</v>
      </c>
      <c r="AE373" s="183">
        <f t="shared" ref="AE373:AE424" si="73">$AE$371</f>
        <v>0</v>
      </c>
      <c r="AF373" s="184">
        <f t="shared" ref="AF373:AF424" si="74">$AF$371</f>
        <v>0</v>
      </c>
      <c r="AG373" s="184">
        <f t="shared" ref="AG373:AG424" si="75">$AG$371</f>
        <v>0</v>
      </c>
      <c r="AH373" s="185">
        <f t="shared" ref="AH373:AH424" si="76">$AH$371</f>
        <v>2279.6799999999998</v>
      </c>
      <c r="AI373" s="185">
        <f t="shared" ref="AI373:AI424" si="77">$AI$371</f>
        <v>2250.1999999999998</v>
      </c>
      <c r="AJ373" s="185">
        <f t="shared" ref="AJ373:AJ424" si="78">$AJ$371</f>
        <v>0</v>
      </c>
      <c r="AK373" s="185">
        <f t="shared" ref="AK373:AK424" si="79">$AK$371</f>
        <v>0</v>
      </c>
      <c r="AL373" s="186">
        <f t="shared" si="63"/>
        <v>13.84</v>
      </c>
      <c r="AM373" s="177">
        <f t="shared" ref="AM373:AM424" si="80">$AM$371</f>
        <v>577.51</v>
      </c>
      <c r="AN373" s="177">
        <v>545.82000000000005</v>
      </c>
      <c r="AO373" s="95">
        <f t="shared" si="66"/>
        <v>0</v>
      </c>
      <c r="AP373" s="95">
        <f t="shared" si="67"/>
        <v>0</v>
      </c>
    </row>
    <row r="374" spans="15:42" ht="16.5" thickBot="1">
      <c r="O374" s="95"/>
      <c r="P374" s="95"/>
      <c r="Q374" s="95"/>
      <c r="R374" s="95"/>
      <c r="S374" s="95"/>
      <c r="T374" s="95"/>
      <c r="U374" s="95"/>
      <c r="V374" s="95"/>
      <c r="W374" s="95"/>
      <c r="X374" s="95"/>
      <c r="Y374" s="154" t="s">
        <v>886</v>
      </c>
      <c r="Z374" s="93">
        <f t="shared" si="68"/>
        <v>0</v>
      </c>
      <c r="AA374" s="93">
        <f t="shared" si="69"/>
        <v>0</v>
      </c>
      <c r="AB374" s="183">
        <f t="shared" si="70"/>
        <v>2488.06</v>
      </c>
      <c r="AC374" s="183">
        <f t="shared" si="71"/>
        <v>2349.13</v>
      </c>
      <c r="AD374" s="183">
        <f t="shared" si="72"/>
        <v>0</v>
      </c>
      <c r="AE374" s="183">
        <f t="shared" si="73"/>
        <v>0</v>
      </c>
      <c r="AF374" s="184">
        <f t="shared" si="74"/>
        <v>0</v>
      </c>
      <c r="AG374" s="184">
        <f t="shared" si="75"/>
        <v>0</v>
      </c>
      <c r="AH374" s="185">
        <f t="shared" si="76"/>
        <v>2279.6799999999998</v>
      </c>
      <c r="AI374" s="185">
        <f t="shared" si="77"/>
        <v>2250.1999999999998</v>
      </c>
      <c r="AJ374" s="185">
        <f t="shared" si="78"/>
        <v>0</v>
      </c>
      <c r="AK374" s="185">
        <f t="shared" si="79"/>
        <v>0</v>
      </c>
      <c r="AL374" s="186">
        <f t="shared" si="63"/>
        <v>13.84</v>
      </c>
      <c r="AM374" s="177">
        <f t="shared" si="80"/>
        <v>577.51</v>
      </c>
      <c r="AN374" s="177">
        <v>545.82000000000005</v>
      </c>
      <c r="AO374" s="95">
        <f t="shared" si="66"/>
        <v>0</v>
      </c>
      <c r="AP374" s="95">
        <f t="shared" si="67"/>
        <v>0</v>
      </c>
    </row>
    <row r="375" spans="15:42" ht="16.5" thickBot="1">
      <c r="O375" s="95"/>
      <c r="P375" s="95"/>
      <c r="Q375" s="95"/>
      <c r="R375" s="95"/>
      <c r="S375" s="95"/>
      <c r="T375" s="95"/>
      <c r="U375" s="95"/>
      <c r="V375" s="95"/>
      <c r="W375" s="95"/>
      <c r="X375" s="95"/>
      <c r="Y375" s="154" t="s">
        <v>887</v>
      </c>
      <c r="Z375" s="93">
        <f t="shared" si="68"/>
        <v>0</v>
      </c>
      <c r="AA375" s="93">
        <f t="shared" si="69"/>
        <v>0</v>
      </c>
      <c r="AB375" s="183">
        <f t="shared" si="70"/>
        <v>2488.06</v>
      </c>
      <c r="AC375" s="183">
        <f t="shared" si="71"/>
        <v>2349.13</v>
      </c>
      <c r="AD375" s="183">
        <f t="shared" si="72"/>
        <v>0</v>
      </c>
      <c r="AE375" s="183">
        <f t="shared" si="73"/>
        <v>0</v>
      </c>
      <c r="AF375" s="184">
        <f t="shared" si="74"/>
        <v>0</v>
      </c>
      <c r="AG375" s="184">
        <f t="shared" si="75"/>
        <v>0</v>
      </c>
      <c r="AH375" s="185">
        <f t="shared" si="76"/>
        <v>2279.6799999999998</v>
      </c>
      <c r="AI375" s="185">
        <f t="shared" si="77"/>
        <v>2250.1999999999998</v>
      </c>
      <c r="AJ375" s="185">
        <f t="shared" si="78"/>
        <v>0</v>
      </c>
      <c r="AK375" s="185">
        <f t="shared" si="79"/>
        <v>0</v>
      </c>
      <c r="AL375" s="186">
        <f t="shared" si="63"/>
        <v>13.84</v>
      </c>
      <c r="AM375" s="177">
        <f t="shared" si="80"/>
        <v>577.51</v>
      </c>
      <c r="AN375" s="177">
        <v>545.82000000000005</v>
      </c>
      <c r="AO375" s="95">
        <f t="shared" si="66"/>
        <v>0</v>
      </c>
      <c r="AP375" s="95">
        <f t="shared" si="67"/>
        <v>0</v>
      </c>
    </row>
    <row r="376" spans="15:42" ht="16.5" thickBot="1">
      <c r="O376" s="95"/>
      <c r="P376" s="95"/>
      <c r="Q376" s="95"/>
      <c r="R376" s="95"/>
      <c r="S376" s="95"/>
      <c r="T376" s="95"/>
      <c r="U376" s="95"/>
      <c r="V376" s="95"/>
      <c r="W376" s="95"/>
      <c r="X376" s="95"/>
      <c r="Y376" s="154" t="s">
        <v>888</v>
      </c>
      <c r="Z376" s="93">
        <f t="shared" si="68"/>
        <v>0</v>
      </c>
      <c r="AA376" s="93">
        <f t="shared" si="69"/>
        <v>0</v>
      </c>
      <c r="AB376" s="183">
        <f t="shared" si="70"/>
        <v>2488.06</v>
      </c>
      <c r="AC376" s="183">
        <f t="shared" si="71"/>
        <v>2349.13</v>
      </c>
      <c r="AD376" s="183">
        <f t="shared" si="72"/>
        <v>0</v>
      </c>
      <c r="AE376" s="183">
        <f t="shared" si="73"/>
        <v>0</v>
      </c>
      <c r="AF376" s="184">
        <f t="shared" si="74"/>
        <v>0</v>
      </c>
      <c r="AG376" s="184">
        <f t="shared" si="75"/>
        <v>0</v>
      </c>
      <c r="AH376" s="185">
        <f t="shared" si="76"/>
        <v>2279.6799999999998</v>
      </c>
      <c r="AI376" s="185">
        <f t="shared" si="77"/>
        <v>2250.1999999999998</v>
      </c>
      <c r="AJ376" s="185">
        <f t="shared" si="78"/>
        <v>0</v>
      </c>
      <c r="AK376" s="185">
        <f t="shared" si="79"/>
        <v>0</v>
      </c>
      <c r="AL376" s="186">
        <f t="shared" si="63"/>
        <v>13.84</v>
      </c>
      <c r="AM376" s="177">
        <f t="shared" si="80"/>
        <v>577.51</v>
      </c>
      <c r="AN376" s="177">
        <v>545.82000000000005</v>
      </c>
      <c r="AO376" s="95">
        <f t="shared" si="66"/>
        <v>0</v>
      </c>
      <c r="AP376" s="95">
        <f t="shared" si="67"/>
        <v>0</v>
      </c>
    </row>
    <row r="377" spans="15:42" ht="16.5" thickBot="1">
      <c r="O377" s="95"/>
      <c r="P377" s="95"/>
      <c r="Q377" s="95"/>
      <c r="R377" s="95"/>
      <c r="S377" s="95"/>
      <c r="T377" s="95"/>
      <c r="U377" s="95"/>
      <c r="V377" s="95"/>
      <c r="W377" s="95"/>
      <c r="X377" s="95"/>
      <c r="Y377" s="154" t="s">
        <v>889</v>
      </c>
      <c r="Z377" s="93">
        <f t="shared" si="68"/>
        <v>0</v>
      </c>
      <c r="AA377" s="93">
        <f t="shared" si="69"/>
        <v>0</v>
      </c>
      <c r="AB377" s="183">
        <f t="shared" si="70"/>
        <v>2488.06</v>
      </c>
      <c r="AC377" s="183">
        <f t="shared" si="71"/>
        <v>2349.13</v>
      </c>
      <c r="AD377" s="183">
        <f t="shared" si="72"/>
        <v>0</v>
      </c>
      <c r="AE377" s="183">
        <f t="shared" si="73"/>
        <v>0</v>
      </c>
      <c r="AF377" s="184">
        <f t="shared" si="74"/>
        <v>0</v>
      </c>
      <c r="AG377" s="184">
        <f t="shared" si="75"/>
        <v>0</v>
      </c>
      <c r="AH377" s="185">
        <f t="shared" si="76"/>
        <v>2279.6799999999998</v>
      </c>
      <c r="AI377" s="185">
        <f t="shared" si="77"/>
        <v>2250.1999999999998</v>
      </c>
      <c r="AJ377" s="185">
        <f t="shared" si="78"/>
        <v>0</v>
      </c>
      <c r="AK377" s="185">
        <f t="shared" si="79"/>
        <v>0</v>
      </c>
      <c r="AL377" s="186">
        <f t="shared" si="63"/>
        <v>13.84</v>
      </c>
      <c r="AM377" s="177">
        <f t="shared" si="80"/>
        <v>577.51</v>
      </c>
      <c r="AN377" s="177">
        <v>545.82000000000005</v>
      </c>
      <c r="AO377" s="95">
        <f t="shared" si="66"/>
        <v>0</v>
      </c>
      <c r="AP377" s="95">
        <f t="shared" si="67"/>
        <v>0</v>
      </c>
    </row>
    <row r="378" spans="15:42" ht="16.5" thickBot="1">
      <c r="O378" s="95"/>
      <c r="P378" s="95"/>
      <c r="Q378" s="95"/>
      <c r="R378" s="95"/>
      <c r="S378" s="95"/>
      <c r="T378" s="95"/>
      <c r="U378" s="95"/>
      <c r="V378" s="95"/>
      <c r="W378" s="95"/>
      <c r="X378" s="95"/>
      <c r="Y378" s="154" t="s">
        <v>890</v>
      </c>
      <c r="Z378" s="93">
        <f t="shared" si="68"/>
        <v>0</v>
      </c>
      <c r="AA378" s="93">
        <f t="shared" si="69"/>
        <v>0</v>
      </c>
      <c r="AB378" s="183">
        <f t="shared" si="70"/>
        <v>2488.06</v>
      </c>
      <c r="AC378" s="183">
        <f t="shared" si="71"/>
        <v>2349.13</v>
      </c>
      <c r="AD378" s="183">
        <f t="shared" si="72"/>
        <v>0</v>
      </c>
      <c r="AE378" s="183">
        <f t="shared" si="73"/>
        <v>0</v>
      </c>
      <c r="AF378" s="184">
        <f t="shared" si="74"/>
        <v>0</v>
      </c>
      <c r="AG378" s="184">
        <f t="shared" si="75"/>
        <v>0</v>
      </c>
      <c r="AH378" s="185">
        <f t="shared" si="76"/>
        <v>2279.6799999999998</v>
      </c>
      <c r="AI378" s="185">
        <f t="shared" si="77"/>
        <v>2250.1999999999998</v>
      </c>
      <c r="AJ378" s="185">
        <f t="shared" si="78"/>
        <v>0</v>
      </c>
      <c r="AK378" s="185">
        <f t="shared" si="79"/>
        <v>0</v>
      </c>
      <c r="AL378" s="186">
        <f t="shared" si="63"/>
        <v>13.84</v>
      </c>
      <c r="AM378" s="177">
        <f t="shared" si="80"/>
        <v>577.51</v>
      </c>
      <c r="AN378" s="177">
        <v>545.82000000000005</v>
      </c>
      <c r="AO378" s="95">
        <f t="shared" si="66"/>
        <v>0</v>
      </c>
      <c r="AP378" s="95">
        <f t="shared" si="67"/>
        <v>0</v>
      </c>
    </row>
    <row r="379" spans="15:42" ht="16.5" thickBot="1">
      <c r="O379" s="95"/>
      <c r="P379" s="95"/>
      <c r="Q379" s="95"/>
      <c r="R379" s="95"/>
      <c r="S379" s="95"/>
      <c r="T379" s="95"/>
      <c r="U379" s="95"/>
      <c r="V379" s="95"/>
      <c r="W379" s="95"/>
      <c r="X379" s="95"/>
      <c r="Y379" s="154" t="s">
        <v>891</v>
      </c>
      <c r="Z379" s="93">
        <f t="shared" si="68"/>
        <v>0</v>
      </c>
      <c r="AA379" s="93">
        <f t="shared" si="69"/>
        <v>0</v>
      </c>
      <c r="AB379" s="183">
        <f t="shared" si="70"/>
        <v>2488.06</v>
      </c>
      <c r="AC379" s="183">
        <f t="shared" si="71"/>
        <v>2349.13</v>
      </c>
      <c r="AD379" s="183">
        <f t="shared" si="72"/>
        <v>0</v>
      </c>
      <c r="AE379" s="183">
        <f t="shared" si="73"/>
        <v>0</v>
      </c>
      <c r="AF379" s="184">
        <f t="shared" si="74"/>
        <v>0</v>
      </c>
      <c r="AG379" s="184">
        <f t="shared" si="75"/>
        <v>0</v>
      </c>
      <c r="AH379" s="185">
        <f t="shared" si="76"/>
        <v>2279.6799999999998</v>
      </c>
      <c r="AI379" s="185">
        <f t="shared" si="77"/>
        <v>2250.1999999999998</v>
      </c>
      <c r="AJ379" s="185">
        <f t="shared" si="78"/>
        <v>0</v>
      </c>
      <c r="AK379" s="185">
        <f t="shared" si="79"/>
        <v>0</v>
      </c>
      <c r="AL379" s="186">
        <f t="shared" si="63"/>
        <v>13.84</v>
      </c>
      <c r="AM379" s="177">
        <f t="shared" si="80"/>
        <v>577.51</v>
      </c>
      <c r="AN379" s="177">
        <v>545.82000000000005</v>
      </c>
      <c r="AO379" s="95">
        <f t="shared" si="66"/>
        <v>0</v>
      </c>
      <c r="AP379" s="95">
        <f t="shared" si="67"/>
        <v>0</v>
      </c>
    </row>
    <row r="380" spans="15:42" ht="26.25" thickBot="1">
      <c r="O380" s="95"/>
      <c r="P380" s="95"/>
      <c r="Q380" s="95"/>
      <c r="R380" s="95"/>
      <c r="S380" s="95"/>
      <c r="T380" s="95"/>
      <c r="U380" s="95"/>
      <c r="V380" s="95"/>
      <c r="W380" s="95"/>
      <c r="X380" s="95"/>
      <c r="Y380" s="154" t="s">
        <v>892</v>
      </c>
      <c r="Z380" s="93">
        <f t="shared" si="68"/>
        <v>0</v>
      </c>
      <c r="AA380" s="93">
        <f t="shared" si="69"/>
        <v>0</v>
      </c>
      <c r="AB380" s="183">
        <f t="shared" si="70"/>
        <v>2488.06</v>
      </c>
      <c r="AC380" s="183">
        <f t="shared" si="71"/>
        <v>2349.13</v>
      </c>
      <c r="AD380" s="183">
        <f t="shared" si="72"/>
        <v>0</v>
      </c>
      <c r="AE380" s="183">
        <f t="shared" si="73"/>
        <v>0</v>
      </c>
      <c r="AF380" s="184">
        <f t="shared" si="74"/>
        <v>0</v>
      </c>
      <c r="AG380" s="184">
        <f t="shared" si="75"/>
        <v>0</v>
      </c>
      <c r="AH380" s="185">
        <f t="shared" si="76"/>
        <v>2279.6799999999998</v>
      </c>
      <c r="AI380" s="185">
        <f t="shared" si="77"/>
        <v>2250.1999999999998</v>
      </c>
      <c r="AJ380" s="185">
        <f t="shared" si="78"/>
        <v>0</v>
      </c>
      <c r="AK380" s="185">
        <f t="shared" si="79"/>
        <v>0</v>
      </c>
      <c r="AL380" s="186">
        <f t="shared" si="63"/>
        <v>13.84</v>
      </c>
      <c r="AM380" s="177">
        <f t="shared" si="80"/>
        <v>577.51</v>
      </c>
      <c r="AN380" s="177">
        <v>545.82000000000005</v>
      </c>
      <c r="AO380" s="95">
        <f t="shared" si="66"/>
        <v>0</v>
      </c>
      <c r="AP380" s="95">
        <f t="shared" si="67"/>
        <v>0</v>
      </c>
    </row>
    <row r="381" spans="15:42" ht="16.5" thickBot="1">
      <c r="O381" s="95"/>
      <c r="P381" s="95"/>
      <c r="Q381" s="95"/>
      <c r="R381" s="95"/>
      <c r="S381" s="95"/>
      <c r="T381" s="95"/>
      <c r="U381" s="95"/>
      <c r="V381" s="95"/>
      <c r="W381" s="95"/>
      <c r="X381" s="95"/>
      <c r="Y381" s="154" t="s">
        <v>893</v>
      </c>
      <c r="Z381" s="93">
        <f t="shared" si="68"/>
        <v>0</v>
      </c>
      <c r="AA381" s="93">
        <f t="shared" si="69"/>
        <v>0</v>
      </c>
      <c r="AB381" s="183">
        <f t="shared" si="70"/>
        <v>2488.06</v>
      </c>
      <c r="AC381" s="183">
        <f t="shared" si="71"/>
        <v>2349.13</v>
      </c>
      <c r="AD381" s="183">
        <f t="shared" si="72"/>
        <v>0</v>
      </c>
      <c r="AE381" s="183">
        <f t="shared" si="73"/>
        <v>0</v>
      </c>
      <c r="AF381" s="184">
        <f t="shared" si="74"/>
        <v>0</v>
      </c>
      <c r="AG381" s="184">
        <f t="shared" si="75"/>
        <v>0</v>
      </c>
      <c r="AH381" s="185">
        <f t="shared" si="76"/>
        <v>2279.6799999999998</v>
      </c>
      <c r="AI381" s="185">
        <f t="shared" si="77"/>
        <v>2250.1999999999998</v>
      </c>
      <c r="AJ381" s="185">
        <f t="shared" si="78"/>
        <v>0</v>
      </c>
      <c r="AK381" s="185">
        <f t="shared" si="79"/>
        <v>0</v>
      </c>
      <c r="AL381" s="186">
        <f t="shared" si="63"/>
        <v>13.84</v>
      </c>
      <c r="AM381" s="177">
        <f t="shared" si="80"/>
        <v>577.51</v>
      </c>
      <c r="AN381" s="177">
        <v>545.82000000000005</v>
      </c>
      <c r="AO381" s="95">
        <f t="shared" si="66"/>
        <v>0</v>
      </c>
      <c r="AP381" s="95">
        <f t="shared" si="67"/>
        <v>0</v>
      </c>
    </row>
    <row r="382" spans="15:42" ht="26.25" thickBot="1">
      <c r="O382" s="95"/>
      <c r="P382" s="95"/>
      <c r="Q382" s="95"/>
      <c r="R382" s="95"/>
      <c r="S382" s="95"/>
      <c r="T382" s="95"/>
      <c r="U382" s="95"/>
      <c r="V382" s="95"/>
      <c r="W382" s="95"/>
      <c r="X382" s="95"/>
      <c r="Y382" s="154" t="s">
        <v>894</v>
      </c>
      <c r="Z382" s="93">
        <f t="shared" si="68"/>
        <v>0</v>
      </c>
      <c r="AA382" s="93">
        <f t="shared" si="69"/>
        <v>0</v>
      </c>
      <c r="AB382" s="183">
        <f t="shared" si="70"/>
        <v>2488.06</v>
      </c>
      <c r="AC382" s="183">
        <f t="shared" si="71"/>
        <v>2349.13</v>
      </c>
      <c r="AD382" s="183">
        <f t="shared" si="72"/>
        <v>0</v>
      </c>
      <c r="AE382" s="183">
        <f t="shared" si="73"/>
        <v>0</v>
      </c>
      <c r="AF382" s="184">
        <f t="shared" si="74"/>
        <v>0</v>
      </c>
      <c r="AG382" s="184">
        <f t="shared" si="75"/>
        <v>0</v>
      </c>
      <c r="AH382" s="185">
        <f t="shared" si="76"/>
        <v>2279.6799999999998</v>
      </c>
      <c r="AI382" s="185">
        <f t="shared" si="77"/>
        <v>2250.1999999999998</v>
      </c>
      <c r="AJ382" s="185">
        <f t="shared" si="78"/>
        <v>0</v>
      </c>
      <c r="AK382" s="185">
        <f t="shared" si="79"/>
        <v>0</v>
      </c>
      <c r="AL382" s="186">
        <f t="shared" si="63"/>
        <v>13.84</v>
      </c>
      <c r="AM382" s="177">
        <f t="shared" si="80"/>
        <v>577.51</v>
      </c>
      <c r="AN382" s="177">
        <v>545.82000000000005</v>
      </c>
      <c r="AO382" s="95">
        <f t="shared" si="66"/>
        <v>0</v>
      </c>
      <c r="AP382" s="95">
        <f t="shared" si="67"/>
        <v>0</v>
      </c>
    </row>
    <row r="383" spans="15:42" ht="16.5" thickBot="1">
      <c r="O383" s="95"/>
      <c r="P383" s="95"/>
      <c r="Q383" s="95"/>
      <c r="R383" s="95"/>
      <c r="S383" s="95"/>
      <c r="T383" s="95"/>
      <c r="U383" s="95"/>
      <c r="V383" s="95"/>
      <c r="W383" s="95"/>
      <c r="X383" s="95"/>
      <c r="Y383" s="154" t="s">
        <v>895</v>
      </c>
      <c r="Z383" s="93">
        <f t="shared" si="68"/>
        <v>0</v>
      </c>
      <c r="AA383" s="93">
        <f t="shared" si="69"/>
        <v>0</v>
      </c>
      <c r="AB383" s="183">
        <f t="shared" si="70"/>
        <v>2488.06</v>
      </c>
      <c r="AC383" s="183">
        <f t="shared" si="71"/>
        <v>2349.13</v>
      </c>
      <c r="AD383" s="183">
        <f t="shared" si="72"/>
        <v>0</v>
      </c>
      <c r="AE383" s="183">
        <f t="shared" si="73"/>
        <v>0</v>
      </c>
      <c r="AF383" s="184">
        <f t="shared" si="74"/>
        <v>0</v>
      </c>
      <c r="AG383" s="184">
        <f t="shared" si="75"/>
        <v>0</v>
      </c>
      <c r="AH383" s="185">
        <f t="shared" si="76"/>
        <v>2279.6799999999998</v>
      </c>
      <c r="AI383" s="185">
        <f t="shared" si="77"/>
        <v>2250.1999999999998</v>
      </c>
      <c r="AJ383" s="185">
        <f t="shared" si="78"/>
        <v>0</v>
      </c>
      <c r="AK383" s="185">
        <f t="shared" si="79"/>
        <v>0</v>
      </c>
      <c r="AL383" s="186">
        <f t="shared" si="63"/>
        <v>13.84</v>
      </c>
      <c r="AM383" s="177">
        <f t="shared" si="80"/>
        <v>577.51</v>
      </c>
      <c r="AN383" s="177">
        <v>545.82000000000005</v>
      </c>
      <c r="AO383" s="95">
        <f t="shared" si="66"/>
        <v>0</v>
      </c>
      <c r="AP383" s="95">
        <f t="shared" si="67"/>
        <v>0</v>
      </c>
    </row>
    <row r="384" spans="15:42" ht="16.5" thickBot="1">
      <c r="O384" s="95"/>
      <c r="P384" s="95"/>
      <c r="Q384" s="95"/>
      <c r="R384" s="95"/>
      <c r="S384" s="95"/>
      <c r="T384" s="95"/>
      <c r="U384" s="95"/>
      <c r="V384" s="95"/>
      <c r="W384" s="95"/>
      <c r="X384" s="95"/>
      <c r="Y384" s="154" t="s">
        <v>896</v>
      </c>
      <c r="Z384" s="93">
        <f t="shared" si="68"/>
        <v>0</v>
      </c>
      <c r="AA384" s="93">
        <f t="shared" si="69"/>
        <v>0</v>
      </c>
      <c r="AB384" s="183">
        <f t="shared" si="70"/>
        <v>2488.06</v>
      </c>
      <c r="AC384" s="183">
        <f t="shared" si="71"/>
        <v>2349.13</v>
      </c>
      <c r="AD384" s="183">
        <f t="shared" si="72"/>
        <v>0</v>
      </c>
      <c r="AE384" s="183">
        <f t="shared" si="73"/>
        <v>0</v>
      </c>
      <c r="AF384" s="184">
        <f t="shared" si="74"/>
        <v>0</v>
      </c>
      <c r="AG384" s="184">
        <f t="shared" si="75"/>
        <v>0</v>
      </c>
      <c r="AH384" s="185">
        <f t="shared" si="76"/>
        <v>2279.6799999999998</v>
      </c>
      <c r="AI384" s="185">
        <f t="shared" si="77"/>
        <v>2250.1999999999998</v>
      </c>
      <c r="AJ384" s="185">
        <f t="shared" si="78"/>
        <v>0</v>
      </c>
      <c r="AK384" s="185">
        <f t="shared" si="79"/>
        <v>0</v>
      </c>
      <c r="AL384" s="186">
        <f t="shared" si="63"/>
        <v>13.84</v>
      </c>
      <c r="AM384" s="177">
        <f t="shared" si="80"/>
        <v>577.51</v>
      </c>
      <c r="AN384" s="177">
        <v>545.82000000000005</v>
      </c>
      <c r="AO384" s="95">
        <f t="shared" si="66"/>
        <v>0</v>
      </c>
      <c r="AP384" s="95">
        <f t="shared" si="67"/>
        <v>0</v>
      </c>
    </row>
    <row r="385" spans="15:42" ht="16.5" thickBot="1">
      <c r="O385" s="95"/>
      <c r="P385" s="95"/>
      <c r="Q385" s="95"/>
      <c r="R385" s="95"/>
      <c r="S385" s="95"/>
      <c r="T385" s="95"/>
      <c r="U385" s="95"/>
      <c r="V385" s="95"/>
      <c r="W385" s="95"/>
      <c r="X385" s="95"/>
      <c r="Y385" s="154" t="s">
        <v>897</v>
      </c>
      <c r="Z385" s="93">
        <f t="shared" si="68"/>
        <v>0</v>
      </c>
      <c r="AA385" s="93">
        <f t="shared" si="69"/>
        <v>0</v>
      </c>
      <c r="AB385" s="183">
        <f t="shared" si="70"/>
        <v>2488.06</v>
      </c>
      <c r="AC385" s="183">
        <f t="shared" si="71"/>
        <v>2349.13</v>
      </c>
      <c r="AD385" s="183">
        <f t="shared" si="72"/>
        <v>0</v>
      </c>
      <c r="AE385" s="183">
        <f t="shared" si="73"/>
        <v>0</v>
      </c>
      <c r="AF385" s="184">
        <f t="shared" si="74"/>
        <v>0</v>
      </c>
      <c r="AG385" s="184">
        <f t="shared" si="75"/>
        <v>0</v>
      </c>
      <c r="AH385" s="185">
        <f t="shared" si="76"/>
        <v>2279.6799999999998</v>
      </c>
      <c r="AI385" s="185">
        <f t="shared" si="77"/>
        <v>2250.1999999999998</v>
      </c>
      <c r="AJ385" s="185">
        <f t="shared" si="78"/>
        <v>0</v>
      </c>
      <c r="AK385" s="185">
        <f t="shared" si="79"/>
        <v>0</v>
      </c>
      <c r="AL385" s="186">
        <f t="shared" si="63"/>
        <v>13.84</v>
      </c>
      <c r="AM385" s="177">
        <f t="shared" si="80"/>
        <v>577.51</v>
      </c>
      <c r="AN385" s="177">
        <v>545.82000000000005</v>
      </c>
      <c r="AO385" s="95">
        <f t="shared" si="66"/>
        <v>0</v>
      </c>
      <c r="AP385" s="95">
        <f t="shared" si="67"/>
        <v>0</v>
      </c>
    </row>
    <row r="386" spans="15:42" ht="16.5" thickBot="1">
      <c r="O386" s="95"/>
      <c r="P386" s="95"/>
      <c r="Q386" s="95"/>
      <c r="R386" s="95"/>
      <c r="S386" s="95"/>
      <c r="T386" s="95"/>
      <c r="U386" s="95"/>
      <c r="V386" s="95"/>
      <c r="W386" s="95"/>
      <c r="X386" s="95"/>
      <c r="Y386" s="154" t="s">
        <v>898</v>
      </c>
      <c r="Z386" s="93">
        <f t="shared" si="68"/>
        <v>0</v>
      </c>
      <c r="AA386" s="93">
        <f t="shared" si="69"/>
        <v>0</v>
      </c>
      <c r="AB386" s="183">
        <f t="shared" si="70"/>
        <v>2488.06</v>
      </c>
      <c r="AC386" s="183">
        <f t="shared" si="71"/>
        <v>2349.13</v>
      </c>
      <c r="AD386" s="183">
        <f t="shared" si="72"/>
        <v>0</v>
      </c>
      <c r="AE386" s="183">
        <f t="shared" si="73"/>
        <v>0</v>
      </c>
      <c r="AF386" s="184">
        <f t="shared" si="74"/>
        <v>0</v>
      </c>
      <c r="AG386" s="184">
        <f t="shared" si="75"/>
        <v>0</v>
      </c>
      <c r="AH386" s="185">
        <f t="shared" si="76"/>
        <v>2279.6799999999998</v>
      </c>
      <c r="AI386" s="185">
        <f t="shared" si="77"/>
        <v>2250.1999999999998</v>
      </c>
      <c r="AJ386" s="185">
        <f t="shared" si="78"/>
        <v>0</v>
      </c>
      <c r="AK386" s="185">
        <f t="shared" si="79"/>
        <v>0</v>
      </c>
      <c r="AL386" s="186">
        <f t="shared" si="63"/>
        <v>13.84</v>
      </c>
      <c r="AM386" s="177">
        <f t="shared" si="80"/>
        <v>577.51</v>
      </c>
      <c r="AN386" s="177">
        <v>545.82000000000005</v>
      </c>
      <c r="AO386" s="95">
        <f t="shared" si="66"/>
        <v>0</v>
      </c>
      <c r="AP386" s="95">
        <f t="shared" si="67"/>
        <v>0</v>
      </c>
    </row>
    <row r="387" spans="15:42" ht="16.5" thickBot="1">
      <c r="O387" s="95"/>
      <c r="P387" s="95"/>
      <c r="Q387" s="95"/>
      <c r="R387" s="95"/>
      <c r="S387" s="95"/>
      <c r="T387" s="95"/>
      <c r="U387" s="95"/>
      <c r="V387" s="95"/>
      <c r="W387" s="95"/>
      <c r="X387" s="95"/>
      <c r="Y387" s="154" t="s">
        <v>899</v>
      </c>
      <c r="Z387" s="93">
        <f t="shared" si="68"/>
        <v>0</v>
      </c>
      <c r="AA387" s="93">
        <f t="shared" si="69"/>
        <v>0</v>
      </c>
      <c r="AB387" s="183">
        <f t="shared" si="70"/>
        <v>2488.06</v>
      </c>
      <c r="AC387" s="183">
        <f t="shared" si="71"/>
        <v>2349.13</v>
      </c>
      <c r="AD387" s="183">
        <f t="shared" si="72"/>
        <v>0</v>
      </c>
      <c r="AE387" s="183">
        <f t="shared" si="73"/>
        <v>0</v>
      </c>
      <c r="AF387" s="184">
        <f t="shared" si="74"/>
        <v>0</v>
      </c>
      <c r="AG387" s="184">
        <f t="shared" si="75"/>
        <v>0</v>
      </c>
      <c r="AH387" s="185">
        <f t="shared" si="76"/>
        <v>2279.6799999999998</v>
      </c>
      <c r="AI387" s="185">
        <f t="shared" si="77"/>
        <v>2250.1999999999998</v>
      </c>
      <c r="AJ387" s="185">
        <f t="shared" si="78"/>
        <v>0</v>
      </c>
      <c r="AK387" s="185">
        <f t="shared" si="79"/>
        <v>0</v>
      </c>
      <c r="AL387" s="186">
        <f t="shared" si="63"/>
        <v>13.84</v>
      </c>
      <c r="AM387" s="177">
        <f t="shared" si="80"/>
        <v>577.51</v>
      </c>
      <c r="AN387" s="177">
        <v>545.82000000000005</v>
      </c>
      <c r="AO387" s="95">
        <f t="shared" si="66"/>
        <v>0</v>
      </c>
      <c r="AP387" s="95">
        <f t="shared" si="67"/>
        <v>0</v>
      </c>
    </row>
    <row r="388" spans="15:42" ht="16.5" thickBot="1">
      <c r="O388" s="95"/>
      <c r="P388" s="95"/>
      <c r="Q388" s="95"/>
      <c r="R388" s="95"/>
      <c r="S388" s="95"/>
      <c r="T388" s="95"/>
      <c r="U388" s="95"/>
      <c r="V388" s="95"/>
      <c r="W388" s="95"/>
      <c r="X388" s="95"/>
      <c r="Y388" s="154" t="s">
        <v>900</v>
      </c>
      <c r="Z388" s="93">
        <f t="shared" si="68"/>
        <v>0</v>
      </c>
      <c r="AA388" s="93">
        <f t="shared" si="69"/>
        <v>0</v>
      </c>
      <c r="AB388" s="183">
        <f t="shared" si="70"/>
        <v>2488.06</v>
      </c>
      <c r="AC388" s="183">
        <f t="shared" si="71"/>
        <v>2349.13</v>
      </c>
      <c r="AD388" s="183">
        <f t="shared" si="72"/>
        <v>0</v>
      </c>
      <c r="AE388" s="183">
        <f t="shared" si="73"/>
        <v>0</v>
      </c>
      <c r="AF388" s="184">
        <f t="shared" si="74"/>
        <v>0</v>
      </c>
      <c r="AG388" s="184">
        <f t="shared" si="75"/>
        <v>0</v>
      </c>
      <c r="AH388" s="185">
        <f t="shared" si="76"/>
        <v>2279.6799999999998</v>
      </c>
      <c r="AI388" s="185">
        <f t="shared" si="77"/>
        <v>2250.1999999999998</v>
      </c>
      <c r="AJ388" s="185">
        <f t="shared" si="78"/>
        <v>0</v>
      </c>
      <c r="AK388" s="185">
        <f t="shared" si="79"/>
        <v>0</v>
      </c>
      <c r="AL388" s="186">
        <f t="shared" si="63"/>
        <v>13.84</v>
      </c>
      <c r="AM388" s="177">
        <f t="shared" si="80"/>
        <v>577.51</v>
      </c>
      <c r="AN388" s="177">
        <v>545.82000000000005</v>
      </c>
      <c r="AO388" s="95">
        <f t="shared" si="66"/>
        <v>0</v>
      </c>
      <c r="AP388" s="95">
        <f t="shared" si="67"/>
        <v>0</v>
      </c>
    </row>
    <row r="389" spans="15:42" ht="16.5" thickBot="1">
      <c r="O389" s="95"/>
      <c r="P389" s="95"/>
      <c r="Q389" s="95"/>
      <c r="R389" s="95"/>
      <c r="S389" s="95"/>
      <c r="T389" s="95"/>
      <c r="U389" s="95"/>
      <c r="V389" s="95"/>
      <c r="W389" s="95"/>
      <c r="X389" s="95"/>
      <c r="Y389" s="154" t="s">
        <v>901</v>
      </c>
      <c r="Z389" s="93">
        <f t="shared" si="68"/>
        <v>0</v>
      </c>
      <c r="AA389" s="93">
        <f t="shared" si="69"/>
        <v>0</v>
      </c>
      <c r="AB389" s="183">
        <f t="shared" si="70"/>
        <v>2488.06</v>
      </c>
      <c r="AC389" s="183">
        <f t="shared" si="71"/>
        <v>2349.13</v>
      </c>
      <c r="AD389" s="183">
        <f t="shared" si="72"/>
        <v>0</v>
      </c>
      <c r="AE389" s="183">
        <f t="shared" si="73"/>
        <v>0</v>
      </c>
      <c r="AF389" s="184">
        <f t="shared" si="74"/>
        <v>0</v>
      </c>
      <c r="AG389" s="184">
        <f t="shared" si="75"/>
        <v>0</v>
      </c>
      <c r="AH389" s="185">
        <f t="shared" si="76"/>
        <v>2279.6799999999998</v>
      </c>
      <c r="AI389" s="185">
        <f t="shared" si="77"/>
        <v>2250.1999999999998</v>
      </c>
      <c r="AJ389" s="185">
        <f t="shared" si="78"/>
        <v>0</v>
      </c>
      <c r="AK389" s="185">
        <f t="shared" si="79"/>
        <v>0</v>
      </c>
      <c r="AL389" s="186">
        <f t="shared" si="63"/>
        <v>13.84</v>
      </c>
      <c r="AM389" s="177">
        <f t="shared" si="80"/>
        <v>577.51</v>
      </c>
      <c r="AN389" s="177">
        <v>545.82000000000005</v>
      </c>
      <c r="AO389" s="95">
        <f t="shared" si="66"/>
        <v>0</v>
      </c>
      <c r="AP389" s="95">
        <f t="shared" si="67"/>
        <v>0</v>
      </c>
    </row>
    <row r="390" spans="15:42" ht="16.5" thickBot="1">
      <c r="O390" s="95"/>
      <c r="P390" s="95"/>
      <c r="Q390" s="95"/>
      <c r="R390" s="95"/>
      <c r="S390" s="95"/>
      <c r="T390" s="95"/>
      <c r="U390" s="95"/>
      <c r="V390" s="95"/>
      <c r="W390" s="95"/>
      <c r="X390" s="95"/>
      <c r="Y390" s="154" t="s">
        <v>902</v>
      </c>
      <c r="Z390" s="93">
        <f t="shared" si="68"/>
        <v>0</v>
      </c>
      <c r="AA390" s="93">
        <f t="shared" si="69"/>
        <v>0</v>
      </c>
      <c r="AB390" s="183">
        <f t="shared" si="70"/>
        <v>2488.06</v>
      </c>
      <c r="AC390" s="183">
        <f t="shared" si="71"/>
        <v>2349.13</v>
      </c>
      <c r="AD390" s="183">
        <f t="shared" si="72"/>
        <v>0</v>
      </c>
      <c r="AE390" s="183">
        <f t="shared" si="73"/>
        <v>0</v>
      </c>
      <c r="AF390" s="184">
        <f t="shared" si="74"/>
        <v>0</v>
      </c>
      <c r="AG390" s="184">
        <f t="shared" si="75"/>
        <v>0</v>
      </c>
      <c r="AH390" s="185">
        <f t="shared" si="76"/>
        <v>2279.6799999999998</v>
      </c>
      <c r="AI390" s="185">
        <f t="shared" si="77"/>
        <v>2250.1999999999998</v>
      </c>
      <c r="AJ390" s="185">
        <f t="shared" si="78"/>
        <v>0</v>
      </c>
      <c r="AK390" s="185">
        <f t="shared" si="79"/>
        <v>0</v>
      </c>
      <c r="AL390" s="186">
        <f t="shared" si="63"/>
        <v>13.84</v>
      </c>
      <c r="AM390" s="177">
        <f t="shared" si="80"/>
        <v>577.51</v>
      </c>
      <c r="AN390" s="177">
        <v>545.82000000000005</v>
      </c>
      <c r="AO390" s="95">
        <f t="shared" si="66"/>
        <v>0</v>
      </c>
      <c r="AP390" s="95">
        <f t="shared" si="67"/>
        <v>0</v>
      </c>
    </row>
    <row r="391" spans="15:42" ht="16.5" thickBot="1">
      <c r="O391" s="95"/>
      <c r="P391" s="95"/>
      <c r="Q391" s="95"/>
      <c r="R391" s="95"/>
      <c r="S391" s="95"/>
      <c r="T391" s="95"/>
      <c r="U391" s="95"/>
      <c r="V391" s="95"/>
      <c r="W391" s="95"/>
      <c r="X391" s="95"/>
      <c r="Y391" s="154" t="s">
        <v>903</v>
      </c>
      <c r="Z391" s="93">
        <f t="shared" si="68"/>
        <v>0</v>
      </c>
      <c r="AA391" s="93">
        <f t="shared" si="69"/>
        <v>0</v>
      </c>
      <c r="AB391" s="183">
        <f t="shared" si="70"/>
        <v>2488.06</v>
      </c>
      <c r="AC391" s="183">
        <f t="shared" si="71"/>
        <v>2349.13</v>
      </c>
      <c r="AD391" s="183">
        <f t="shared" si="72"/>
        <v>0</v>
      </c>
      <c r="AE391" s="183">
        <f t="shared" si="73"/>
        <v>0</v>
      </c>
      <c r="AF391" s="184">
        <f t="shared" si="74"/>
        <v>0</v>
      </c>
      <c r="AG391" s="184">
        <f t="shared" si="75"/>
        <v>0</v>
      </c>
      <c r="AH391" s="185">
        <f t="shared" si="76"/>
        <v>2279.6799999999998</v>
      </c>
      <c r="AI391" s="185">
        <f t="shared" si="77"/>
        <v>2250.1999999999998</v>
      </c>
      <c r="AJ391" s="185">
        <f t="shared" si="78"/>
        <v>0</v>
      </c>
      <c r="AK391" s="185">
        <f t="shared" si="79"/>
        <v>0</v>
      </c>
      <c r="AL391" s="186">
        <f t="shared" si="63"/>
        <v>13.84</v>
      </c>
      <c r="AM391" s="177">
        <f t="shared" si="80"/>
        <v>577.51</v>
      </c>
      <c r="AN391" s="177">
        <v>545.82000000000005</v>
      </c>
      <c r="AO391" s="95">
        <f t="shared" si="66"/>
        <v>0</v>
      </c>
      <c r="AP391" s="95">
        <f t="shared" si="67"/>
        <v>0</v>
      </c>
    </row>
    <row r="392" spans="15:42" ht="16.5" thickBot="1">
      <c r="O392" s="95"/>
      <c r="P392" s="95"/>
      <c r="Q392" s="95"/>
      <c r="R392" s="95"/>
      <c r="S392" s="95"/>
      <c r="T392" s="95"/>
      <c r="U392" s="95"/>
      <c r="V392" s="95"/>
      <c r="W392" s="95"/>
      <c r="X392" s="95"/>
      <c r="Y392" s="154" t="s">
        <v>904</v>
      </c>
      <c r="Z392" s="93">
        <f t="shared" si="68"/>
        <v>0</v>
      </c>
      <c r="AA392" s="93">
        <f t="shared" si="69"/>
        <v>0</v>
      </c>
      <c r="AB392" s="183">
        <f t="shared" si="70"/>
        <v>2488.06</v>
      </c>
      <c r="AC392" s="183">
        <f t="shared" si="71"/>
        <v>2349.13</v>
      </c>
      <c r="AD392" s="183">
        <f t="shared" si="72"/>
        <v>0</v>
      </c>
      <c r="AE392" s="183">
        <f t="shared" si="73"/>
        <v>0</v>
      </c>
      <c r="AF392" s="184">
        <f t="shared" si="74"/>
        <v>0</v>
      </c>
      <c r="AG392" s="184">
        <f t="shared" si="75"/>
        <v>0</v>
      </c>
      <c r="AH392" s="185">
        <f t="shared" si="76"/>
        <v>2279.6799999999998</v>
      </c>
      <c r="AI392" s="185">
        <f t="shared" si="77"/>
        <v>2250.1999999999998</v>
      </c>
      <c r="AJ392" s="185">
        <f t="shared" si="78"/>
        <v>0</v>
      </c>
      <c r="AK392" s="185">
        <f t="shared" si="79"/>
        <v>0</v>
      </c>
      <c r="AL392" s="186">
        <f t="shared" si="63"/>
        <v>13.84</v>
      </c>
      <c r="AM392" s="177">
        <f t="shared" si="80"/>
        <v>577.51</v>
      </c>
      <c r="AN392" s="177">
        <v>545.82000000000005</v>
      </c>
      <c r="AO392" s="95">
        <f t="shared" si="66"/>
        <v>0</v>
      </c>
      <c r="AP392" s="95">
        <f t="shared" si="67"/>
        <v>0</v>
      </c>
    </row>
    <row r="393" spans="15:42" ht="16.5" thickBot="1">
      <c r="O393" s="95"/>
      <c r="P393" s="95"/>
      <c r="Q393" s="95"/>
      <c r="R393" s="95"/>
      <c r="S393" s="95"/>
      <c r="T393" s="95"/>
      <c r="U393" s="95"/>
      <c r="V393" s="95"/>
      <c r="W393" s="95"/>
      <c r="X393" s="95"/>
      <c r="Y393" s="154" t="s">
        <v>905</v>
      </c>
      <c r="Z393" s="93">
        <f t="shared" si="68"/>
        <v>0</v>
      </c>
      <c r="AA393" s="93">
        <f t="shared" si="69"/>
        <v>0</v>
      </c>
      <c r="AB393" s="183">
        <f t="shared" si="70"/>
        <v>2488.06</v>
      </c>
      <c r="AC393" s="183">
        <f t="shared" si="71"/>
        <v>2349.13</v>
      </c>
      <c r="AD393" s="183">
        <f t="shared" si="72"/>
        <v>0</v>
      </c>
      <c r="AE393" s="183">
        <f t="shared" si="73"/>
        <v>0</v>
      </c>
      <c r="AF393" s="184">
        <f t="shared" si="74"/>
        <v>0</v>
      </c>
      <c r="AG393" s="184">
        <f t="shared" si="75"/>
        <v>0</v>
      </c>
      <c r="AH393" s="185">
        <f t="shared" si="76"/>
        <v>2279.6799999999998</v>
      </c>
      <c r="AI393" s="185">
        <f t="shared" si="77"/>
        <v>2250.1999999999998</v>
      </c>
      <c r="AJ393" s="185">
        <f t="shared" si="78"/>
        <v>0</v>
      </c>
      <c r="AK393" s="185">
        <f t="shared" si="79"/>
        <v>0</v>
      </c>
      <c r="AL393" s="186">
        <f t="shared" si="63"/>
        <v>13.84</v>
      </c>
      <c r="AM393" s="177">
        <f t="shared" si="80"/>
        <v>577.51</v>
      </c>
      <c r="AN393" s="177">
        <v>545.82000000000005</v>
      </c>
      <c r="AO393" s="95">
        <f t="shared" si="66"/>
        <v>0</v>
      </c>
      <c r="AP393" s="95">
        <f t="shared" si="67"/>
        <v>0</v>
      </c>
    </row>
    <row r="394" spans="15:42" ht="16.5" thickBot="1">
      <c r="O394" s="95"/>
      <c r="P394" s="95"/>
      <c r="Q394" s="95"/>
      <c r="R394" s="95"/>
      <c r="S394" s="95"/>
      <c r="T394" s="95"/>
      <c r="U394" s="95"/>
      <c r="V394" s="95"/>
      <c r="W394" s="95"/>
      <c r="X394" s="95"/>
      <c r="Y394" s="154" t="s">
        <v>906</v>
      </c>
      <c r="Z394" s="93">
        <f t="shared" si="68"/>
        <v>0</v>
      </c>
      <c r="AA394" s="93">
        <f t="shared" si="69"/>
        <v>0</v>
      </c>
      <c r="AB394" s="183">
        <f t="shared" si="70"/>
        <v>2488.06</v>
      </c>
      <c r="AC394" s="183">
        <f t="shared" si="71"/>
        <v>2349.13</v>
      </c>
      <c r="AD394" s="183">
        <f t="shared" si="72"/>
        <v>0</v>
      </c>
      <c r="AE394" s="183">
        <f t="shared" si="73"/>
        <v>0</v>
      </c>
      <c r="AF394" s="184">
        <f t="shared" si="74"/>
        <v>0</v>
      </c>
      <c r="AG394" s="184">
        <f t="shared" si="75"/>
        <v>0</v>
      </c>
      <c r="AH394" s="185">
        <f t="shared" si="76"/>
        <v>2279.6799999999998</v>
      </c>
      <c r="AI394" s="185">
        <f t="shared" si="77"/>
        <v>2250.1999999999998</v>
      </c>
      <c r="AJ394" s="185">
        <f t="shared" si="78"/>
        <v>0</v>
      </c>
      <c r="AK394" s="185">
        <f t="shared" si="79"/>
        <v>0</v>
      </c>
      <c r="AL394" s="186">
        <f t="shared" si="63"/>
        <v>13.84</v>
      </c>
      <c r="AM394" s="177">
        <f t="shared" si="80"/>
        <v>577.51</v>
      </c>
      <c r="AN394" s="177">
        <v>545.82000000000005</v>
      </c>
      <c r="AO394" s="95">
        <f t="shared" si="66"/>
        <v>0</v>
      </c>
      <c r="AP394" s="95">
        <f t="shared" si="67"/>
        <v>0</v>
      </c>
    </row>
    <row r="395" spans="15:42" ht="16.5" thickBot="1">
      <c r="O395" s="95"/>
      <c r="P395" s="95"/>
      <c r="Q395" s="95"/>
      <c r="R395" s="95"/>
      <c r="S395" s="95"/>
      <c r="T395" s="95"/>
      <c r="U395" s="95"/>
      <c r="V395" s="95"/>
      <c r="W395" s="95"/>
      <c r="X395" s="95"/>
      <c r="Y395" s="154" t="s">
        <v>907</v>
      </c>
      <c r="Z395" s="93">
        <f t="shared" si="68"/>
        <v>0</v>
      </c>
      <c r="AA395" s="93">
        <f t="shared" si="69"/>
        <v>0</v>
      </c>
      <c r="AB395" s="183">
        <f t="shared" si="70"/>
        <v>2488.06</v>
      </c>
      <c r="AC395" s="183">
        <f t="shared" si="71"/>
        <v>2349.13</v>
      </c>
      <c r="AD395" s="183">
        <f t="shared" si="72"/>
        <v>0</v>
      </c>
      <c r="AE395" s="183">
        <f t="shared" si="73"/>
        <v>0</v>
      </c>
      <c r="AF395" s="184">
        <f t="shared" si="74"/>
        <v>0</v>
      </c>
      <c r="AG395" s="184">
        <f t="shared" si="75"/>
        <v>0</v>
      </c>
      <c r="AH395" s="185">
        <f t="shared" si="76"/>
        <v>2279.6799999999998</v>
      </c>
      <c r="AI395" s="185">
        <f t="shared" si="77"/>
        <v>2250.1999999999998</v>
      </c>
      <c r="AJ395" s="185">
        <f t="shared" si="78"/>
        <v>0</v>
      </c>
      <c r="AK395" s="185">
        <f t="shared" si="79"/>
        <v>0</v>
      </c>
      <c r="AL395" s="186">
        <f t="shared" si="63"/>
        <v>13.84</v>
      </c>
      <c r="AM395" s="177">
        <f t="shared" si="80"/>
        <v>577.51</v>
      </c>
      <c r="AN395" s="177">
        <v>545.82000000000005</v>
      </c>
      <c r="AO395" s="95">
        <f t="shared" si="66"/>
        <v>0</v>
      </c>
      <c r="AP395" s="95">
        <f t="shared" si="67"/>
        <v>0</v>
      </c>
    </row>
    <row r="396" spans="15:42" ht="16.5" thickBot="1">
      <c r="O396" s="95"/>
      <c r="P396" s="95"/>
      <c r="Q396" s="95"/>
      <c r="R396" s="95"/>
      <c r="S396" s="95"/>
      <c r="T396" s="95"/>
      <c r="U396" s="95"/>
      <c r="V396" s="95"/>
      <c r="W396" s="95"/>
      <c r="X396" s="95"/>
      <c r="Y396" s="154" t="s">
        <v>908</v>
      </c>
      <c r="Z396" s="93">
        <f t="shared" si="68"/>
        <v>0</v>
      </c>
      <c r="AA396" s="93">
        <f t="shared" si="69"/>
        <v>0</v>
      </c>
      <c r="AB396" s="183">
        <f t="shared" si="70"/>
        <v>2488.06</v>
      </c>
      <c r="AC396" s="183">
        <f t="shared" si="71"/>
        <v>2349.13</v>
      </c>
      <c r="AD396" s="183">
        <f t="shared" si="72"/>
        <v>0</v>
      </c>
      <c r="AE396" s="183">
        <f t="shared" si="73"/>
        <v>0</v>
      </c>
      <c r="AF396" s="184">
        <f t="shared" si="74"/>
        <v>0</v>
      </c>
      <c r="AG396" s="184">
        <f t="shared" si="75"/>
        <v>0</v>
      </c>
      <c r="AH396" s="185">
        <f t="shared" si="76"/>
        <v>2279.6799999999998</v>
      </c>
      <c r="AI396" s="185">
        <f t="shared" si="77"/>
        <v>2250.1999999999998</v>
      </c>
      <c r="AJ396" s="185">
        <f t="shared" si="78"/>
        <v>0</v>
      </c>
      <c r="AK396" s="185">
        <f t="shared" si="79"/>
        <v>0</v>
      </c>
      <c r="AL396" s="186">
        <f t="shared" si="63"/>
        <v>13.84</v>
      </c>
      <c r="AM396" s="177">
        <f t="shared" si="80"/>
        <v>577.51</v>
      </c>
      <c r="AN396" s="177">
        <v>545.82000000000005</v>
      </c>
      <c r="AO396" s="95">
        <f t="shared" si="66"/>
        <v>0</v>
      </c>
      <c r="AP396" s="95">
        <f t="shared" si="67"/>
        <v>0</v>
      </c>
    </row>
    <row r="397" spans="15:42" ht="16.5" thickBot="1">
      <c r="O397" s="95"/>
      <c r="P397" s="95"/>
      <c r="Q397" s="95"/>
      <c r="R397" s="95"/>
      <c r="S397" s="95"/>
      <c r="T397" s="95"/>
      <c r="U397" s="95"/>
      <c r="V397" s="95"/>
      <c r="W397" s="95"/>
      <c r="X397" s="95"/>
      <c r="Y397" s="154" t="s">
        <v>909</v>
      </c>
      <c r="Z397" s="93">
        <f t="shared" si="68"/>
        <v>0</v>
      </c>
      <c r="AA397" s="93">
        <f t="shared" si="69"/>
        <v>0</v>
      </c>
      <c r="AB397" s="183">
        <f t="shared" si="70"/>
        <v>2488.06</v>
      </c>
      <c r="AC397" s="183">
        <f t="shared" si="71"/>
        <v>2349.13</v>
      </c>
      <c r="AD397" s="183">
        <f t="shared" si="72"/>
        <v>0</v>
      </c>
      <c r="AE397" s="183">
        <f t="shared" si="73"/>
        <v>0</v>
      </c>
      <c r="AF397" s="184">
        <f t="shared" si="74"/>
        <v>0</v>
      </c>
      <c r="AG397" s="184">
        <f t="shared" si="75"/>
        <v>0</v>
      </c>
      <c r="AH397" s="185">
        <f t="shared" si="76"/>
        <v>2279.6799999999998</v>
      </c>
      <c r="AI397" s="185">
        <f t="shared" si="77"/>
        <v>2250.1999999999998</v>
      </c>
      <c r="AJ397" s="185">
        <f t="shared" si="78"/>
        <v>0</v>
      </c>
      <c r="AK397" s="185">
        <f t="shared" si="79"/>
        <v>0</v>
      </c>
      <c r="AL397" s="186">
        <f t="shared" si="63"/>
        <v>13.84</v>
      </c>
      <c r="AM397" s="177">
        <f t="shared" si="80"/>
        <v>577.51</v>
      </c>
      <c r="AN397" s="177">
        <v>545.82000000000005</v>
      </c>
      <c r="AO397" s="95">
        <f t="shared" si="66"/>
        <v>0</v>
      </c>
      <c r="AP397" s="95">
        <f t="shared" si="67"/>
        <v>0</v>
      </c>
    </row>
    <row r="398" spans="15:42" ht="16.5" thickBot="1">
      <c r="O398" s="95"/>
      <c r="P398" s="95"/>
      <c r="Q398" s="95"/>
      <c r="R398" s="95"/>
      <c r="S398" s="95"/>
      <c r="T398" s="95"/>
      <c r="U398" s="95"/>
      <c r="V398" s="95"/>
      <c r="W398" s="95"/>
      <c r="X398" s="95"/>
      <c r="Y398" s="154" t="s">
        <v>910</v>
      </c>
      <c r="Z398" s="93">
        <f t="shared" si="68"/>
        <v>0</v>
      </c>
      <c r="AA398" s="93">
        <f t="shared" si="69"/>
        <v>0</v>
      </c>
      <c r="AB398" s="183">
        <f t="shared" si="70"/>
        <v>2488.06</v>
      </c>
      <c r="AC398" s="183">
        <f t="shared" si="71"/>
        <v>2349.13</v>
      </c>
      <c r="AD398" s="183">
        <f t="shared" si="72"/>
        <v>0</v>
      </c>
      <c r="AE398" s="183">
        <f t="shared" si="73"/>
        <v>0</v>
      </c>
      <c r="AF398" s="184">
        <f t="shared" si="74"/>
        <v>0</v>
      </c>
      <c r="AG398" s="184">
        <f t="shared" si="75"/>
        <v>0</v>
      </c>
      <c r="AH398" s="185">
        <f t="shared" si="76"/>
        <v>2279.6799999999998</v>
      </c>
      <c r="AI398" s="185">
        <f t="shared" si="77"/>
        <v>2250.1999999999998</v>
      </c>
      <c r="AJ398" s="185">
        <f t="shared" si="78"/>
        <v>0</v>
      </c>
      <c r="AK398" s="185">
        <f t="shared" si="79"/>
        <v>0</v>
      </c>
      <c r="AL398" s="186">
        <f t="shared" si="63"/>
        <v>13.84</v>
      </c>
      <c r="AM398" s="177">
        <f t="shared" si="80"/>
        <v>577.51</v>
      </c>
      <c r="AN398" s="177">
        <v>545.82000000000005</v>
      </c>
      <c r="AO398" s="95">
        <f t="shared" si="66"/>
        <v>0</v>
      </c>
      <c r="AP398" s="95">
        <f t="shared" si="67"/>
        <v>0</v>
      </c>
    </row>
    <row r="399" spans="15:42" ht="16.5" thickBot="1">
      <c r="O399" s="95"/>
      <c r="P399" s="95"/>
      <c r="Q399" s="95"/>
      <c r="R399" s="95"/>
      <c r="S399" s="95"/>
      <c r="T399" s="95"/>
      <c r="U399" s="95"/>
      <c r="V399" s="95"/>
      <c r="W399" s="95"/>
      <c r="X399" s="95"/>
      <c r="Y399" s="154" t="s">
        <v>911</v>
      </c>
      <c r="Z399" s="93">
        <f t="shared" si="68"/>
        <v>0</v>
      </c>
      <c r="AA399" s="93">
        <f t="shared" si="69"/>
        <v>0</v>
      </c>
      <c r="AB399" s="183">
        <f t="shared" si="70"/>
        <v>2488.06</v>
      </c>
      <c r="AC399" s="183">
        <f t="shared" si="71"/>
        <v>2349.13</v>
      </c>
      <c r="AD399" s="183">
        <f t="shared" si="72"/>
        <v>0</v>
      </c>
      <c r="AE399" s="183">
        <f t="shared" si="73"/>
        <v>0</v>
      </c>
      <c r="AF399" s="184">
        <f t="shared" si="74"/>
        <v>0</v>
      </c>
      <c r="AG399" s="184">
        <f t="shared" si="75"/>
        <v>0</v>
      </c>
      <c r="AH399" s="185">
        <f t="shared" si="76"/>
        <v>2279.6799999999998</v>
      </c>
      <c r="AI399" s="185">
        <f t="shared" si="77"/>
        <v>2250.1999999999998</v>
      </c>
      <c r="AJ399" s="185">
        <f t="shared" si="78"/>
        <v>0</v>
      </c>
      <c r="AK399" s="185">
        <f t="shared" si="79"/>
        <v>0</v>
      </c>
      <c r="AL399" s="186">
        <f t="shared" si="63"/>
        <v>13.84</v>
      </c>
      <c r="AM399" s="177">
        <f t="shared" si="80"/>
        <v>577.51</v>
      </c>
      <c r="AN399" s="177">
        <v>545.82000000000005</v>
      </c>
      <c r="AO399" s="95">
        <f t="shared" si="66"/>
        <v>0</v>
      </c>
      <c r="AP399" s="95">
        <f t="shared" si="67"/>
        <v>0</v>
      </c>
    </row>
    <row r="400" spans="15:42" ht="16.5" thickBot="1">
      <c r="O400" s="95"/>
      <c r="P400" s="95"/>
      <c r="Q400" s="95"/>
      <c r="R400" s="95"/>
      <c r="S400" s="95"/>
      <c r="T400" s="95"/>
      <c r="U400" s="95"/>
      <c r="V400" s="95"/>
      <c r="W400" s="95"/>
      <c r="X400" s="95"/>
      <c r="Y400" s="154" t="s">
        <v>912</v>
      </c>
      <c r="Z400" s="93">
        <f t="shared" si="68"/>
        <v>0</v>
      </c>
      <c r="AA400" s="93">
        <f t="shared" si="69"/>
        <v>0</v>
      </c>
      <c r="AB400" s="183">
        <f t="shared" si="70"/>
        <v>2488.06</v>
      </c>
      <c r="AC400" s="183">
        <f t="shared" si="71"/>
        <v>2349.13</v>
      </c>
      <c r="AD400" s="183">
        <f t="shared" si="72"/>
        <v>0</v>
      </c>
      <c r="AE400" s="183">
        <f t="shared" si="73"/>
        <v>0</v>
      </c>
      <c r="AF400" s="184">
        <f t="shared" si="74"/>
        <v>0</v>
      </c>
      <c r="AG400" s="184">
        <f t="shared" si="75"/>
        <v>0</v>
      </c>
      <c r="AH400" s="185">
        <f t="shared" si="76"/>
        <v>2279.6799999999998</v>
      </c>
      <c r="AI400" s="185">
        <f t="shared" si="77"/>
        <v>2250.1999999999998</v>
      </c>
      <c r="AJ400" s="185">
        <f t="shared" si="78"/>
        <v>0</v>
      </c>
      <c r="AK400" s="185">
        <f t="shared" si="79"/>
        <v>0</v>
      </c>
      <c r="AL400" s="186">
        <f t="shared" si="63"/>
        <v>13.84</v>
      </c>
      <c r="AM400" s="177">
        <f t="shared" si="80"/>
        <v>577.51</v>
      </c>
      <c r="AN400" s="177">
        <v>545.82000000000005</v>
      </c>
      <c r="AO400" s="95">
        <f t="shared" si="66"/>
        <v>0</v>
      </c>
      <c r="AP400" s="95">
        <f t="shared" si="67"/>
        <v>0</v>
      </c>
    </row>
    <row r="401" spans="15:42" ht="16.5" thickBot="1">
      <c r="O401" s="95"/>
      <c r="P401" s="95"/>
      <c r="Q401" s="95"/>
      <c r="R401" s="95"/>
      <c r="S401" s="95"/>
      <c r="T401" s="95"/>
      <c r="U401" s="95"/>
      <c r="V401" s="95"/>
      <c r="W401" s="95"/>
      <c r="X401" s="95"/>
      <c r="Y401" s="154" t="s">
        <v>913</v>
      </c>
      <c r="Z401" s="93">
        <f t="shared" si="68"/>
        <v>0</v>
      </c>
      <c r="AA401" s="93">
        <f t="shared" si="69"/>
        <v>0</v>
      </c>
      <c r="AB401" s="183">
        <f t="shared" si="70"/>
        <v>2488.06</v>
      </c>
      <c r="AC401" s="183">
        <f t="shared" si="71"/>
        <v>2349.13</v>
      </c>
      <c r="AD401" s="183">
        <f t="shared" si="72"/>
        <v>0</v>
      </c>
      <c r="AE401" s="183">
        <f t="shared" si="73"/>
        <v>0</v>
      </c>
      <c r="AF401" s="184">
        <f t="shared" si="74"/>
        <v>0</v>
      </c>
      <c r="AG401" s="184">
        <f t="shared" si="75"/>
        <v>0</v>
      </c>
      <c r="AH401" s="185">
        <f t="shared" si="76"/>
        <v>2279.6799999999998</v>
      </c>
      <c r="AI401" s="185">
        <f t="shared" si="77"/>
        <v>2250.1999999999998</v>
      </c>
      <c r="AJ401" s="185">
        <f t="shared" si="78"/>
        <v>0</v>
      </c>
      <c r="AK401" s="185">
        <f t="shared" si="79"/>
        <v>0</v>
      </c>
      <c r="AL401" s="186">
        <f t="shared" si="63"/>
        <v>13.84</v>
      </c>
      <c r="AM401" s="177">
        <f t="shared" si="80"/>
        <v>577.51</v>
      </c>
      <c r="AN401" s="177">
        <v>545.82000000000005</v>
      </c>
      <c r="AO401" s="95">
        <f t="shared" si="66"/>
        <v>0</v>
      </c>
      <c r="AP401" s="95">
        <f t="shared" si="67"/>
        <v>0</v>
      </c>
    </row>
    <row r="402" spans="15:42" ht="16.5" thickBot="1">
      <c r="O402" s="95"/>
      <c r="P402" s="95"/>
      <c r="Q402" s="95"/>
      <c r="R402" s="95"/>
      <c r="S402" s="95"/>
      <c r="T402" s="95"/>
      <c r="U402" s="95"/>
      <c r="V402" s="95"/>
      <c r="W402" s="95"/>
      <c r="X402" s="95"/>
      <c r="Y402" s="154" t="s">
        <v>914</v>
      </c>
      <c r="Z402" s="93">
        <f t="shared" si="68"/>
        <v>0</v>
      </c>
      <c r="AA402" s="93">
        <f t="shared" si="69"/>
        <v>0</v>
      </c>
      <c r="AB402" s="183">
        <f t="shared" si="70"/>
        <v>2488.06</v>
      </c>
      <c r="AC402" s="183">
        <f t="shared" si="71"/>
        <v>2349.13</v>
      </c>
      <c r="AD402" s="183">
        <f t="shared" si="72"/>
        <v>0</v>
      </c>
      <c r="AE402" s="183">
        <f t="shared" si="73"/>
        <v>0</v>
      </c>
      <c r="AF402" s="184">
        <f t="shared" si="74"/>
        <v>0</v>
      </c>
      <c r="AG402" s="184">
        <f t="shared" si="75"/>
        <v>0</v>
      </c>
      <c r="AH402" s="185">
        <f t="shared" si="76"/>
        <v>2279.6799999999998</v>
      </c>
      <c r="AI402" s="185">
        <f t="shared" si="77"/>
        <v>2250.1999999999998</v>
      </c>
      <c r="AJ402" s="185">
        <f t="shared" si="78"/>
        <v>0</v>
      </c>
      <c r="AK402" s="185">
        <f t="shared" si="79"/>
        <v>0</v>
      </c>
      <c r="AL402" s="186">
        <f t="shared" si="63"/>
        <v>13.84</v>
      </c>
      <c r="AM402" s="177">
        <f t="shared" si="80"/>
        <v>577.51</v>
      </c>
      <c r="AN402" s="177">
        <v>545.82000000000005</v>
      </c>
      <c r="AO402" s="95">
        <f t="shared" si="66"/>
        <v>0</v>
      </c>
      <c r="AP402" s="95">
        <f t="shared" si="67"/>
        <v>0</v>
      </c>
    </row>
    <row r="403" spans="15:42" ht="26.25" thickBot="1">
      <c r="O403" s="95"/>
      <c r="P403" s="95"/>
      <c r="Q403" s="95"/>
      <c r="R403" s="95"/>
      <c r="S403" s="95"/>
      <c r="T403" s="95"/>
      <c r="U403" s="95"/>
      <c r="V403" s="95"/>
      <c r="W403" s="95"/>
      <c r="X403" s="95"/>
      <c r="Y403" s="154" t="s">
        <v>915</v>
      </c>
      <c r="Z403" s="93">
        <f t="shared" si="68"/>
        <v>0</v>
      </c>
      <c r="AA403" s="93">
        <f t="shared" si="69"/>
        <v>0</v>
      </c>
      <c r="AB403" s="183">
        <f t="shared" si="70"/>
        <v>2488.06</v>
      </c>
      <c r="AC403" s="183">
        <f t="shared" si="71"/>
        <v>2349.13</v>
      </c>
      <c r="AD403" s="183">
        <f t="shared" si="72"/>
        <v>0</v>
      </c>
      <c r="AE403" s="183">
        <f t="shared" si="73"/>
        <v>0</v>
      </c>
      <c r="AF403" s="184">
        <f t="shared" si="74"/>
        <v>0</v>
      </c>
      <c r="AG403" s="184">
        <f t="shared" si="75"/>
        <v>0</v>
      </c>
      <c r="AH403" s="185">
        <f t="shared" si="76"/>
        <v>2279.6799999999998</v>
      </c>
      <c r="AI403" s="185">
        <f t="shared" si="77"/>
        <v>2250.1999999999998</v>
      </c>
      <c r="AJ403" s="185">
        <f t="shared" si="78"/>
        <v>0</v>
      </c>
      <c r="AK403" s="185">
        <f t="shared" si="79"/>
        <v>0</v>
      </c>
      <c r="AL403" s="186">
        <f t="shared" ref="AL403:AL424" si="81">$AL$145</f>
        <v>13.84</v>
      </c>
      <c r="AM403" s="177">
        <f t="shared" si="80"/>
        <v>577.51</v>
      </c>
      <c r="AN403" s="177">
        <v>545.82000000000005</v>
      </c>
      <c r="AO403" s="95">
        <f t="shared" ref="AO403:AO426" si="82">$AO$145</f>
        <v>0</v>
      </c>
      <c r="AP403" s="95">
        <f t="shared" ref="AP403:AP426" si="83">$AP$145</f>
        <v>0</v>
      </c>
    </row>
    <row r="404" spans="15:42" ht="16.5" thickBot="1">
      <c r="O404" s="95"/>
      <c r="P404" s="95"/>
      <c r="Q404" s="95"/>
      <c r="R404" s="95"/>
      <c r="S404" s="95"/>
      <c r="T404" s="95"/>
      <c r="U404" s="95"/>
      <c r="V404" s="95"/>
      <c r="W404" s="95"/>
      <c r="X404" s="95"/>
      <c r="Y404" s="154" t="s">
        <v>916</v>
      </c>
      <c r="Z404" s="93">
        <f t="shared" si="68"/>
        <v>0</v>
      </c>
      <c r="AA404" s="93">
        <f t="shared" si="69"/>
        <v>0</v>
      </c>
      <c r="AB404" s="183">
        <f t="shared" si="70"/>
        <v>2488.06</v>
      </c>
      <c r="AC404" s="183">
        <f t="shared" si="71"/>
        <v>2349.13</v>
      </c>
      <c r="AD404" s="183">
        <f t="shared" si="72"/>
        <v>0</v>
      </c>
      <c r="AE404" s="183">
        <f t="shared" si="73"/>
        <v>0</v>
      </c>
      <c r="AF404" s="184">
        <f t="shared" si="74"/>
        <v>0</v>
      </c>
      <c r="AG404" s="184">
        <f t="shared" si="75"/>
        <v>0</v>
      </c>
      <c r="AH404" s="185">
        <f t="shared" si="76"/>
        <v>2279.6799999999998</v>
      </c>
      <c r="AI404" s="185">
        <f t="shared" si="77"/>
        <v>2250.1999999999998</v>
      </c>
      <c r="AJ404" s="185">
        <f t="shared" si="78"/>
        <v>0</v>
      </c>
      <c r="AK404" s="185">
        <f t="shared" si="79"/>
        <v>0</v>
      </c>
      <c r="AL404" s="186">
        <f t="shared" si="81"/>
        <v>13.84</v>
      </c>
      <c r="AM404" s="177">
        <f t="shared" si="80"/>
        <v>577.51</v>
      </c>
      <c r="AN404" s="177">
        <v>545.82000000000005</v>
      </c>
      <c r="AO404" s="95">
        <f t="shared" si="82"/>
        <v>0</v>
      </c>
      <c r="AP404" s="95">
        <f t="shared" si="83"/>
        <v>0</v>
      </c>
    </row>
    <row r="405" spans="15:42" ht="16.5" thickBot="1">
      <c r="O405" s="95"/>
      <c r="P405" s="95"/>
      <c r="Q405" s="95"/>
      <c r="R405" s="95"/>
      <c r="S405" s="95"/>
      <c r="T405" s="95"/>
      <c r="U405" s="95"/>
      <c r="V405" s="95"/>
      <c r="W405" s="95"/>
      <c r="X405" s="95"/>
      <c r="Y405" s="154" t="s">
        <v>917</v>
      </c>
      <c r="Z405" s="93">
        <f t="shared" si="68"/>
        <v>0</v>
      </c>
      <c r="AA405" s="93">
        <f t="shared" si="69"/>
        <v>0</v>
      </c>
      <c r="AB405" s="183">
        <f t="shared" si="70"/>
        <v>2488.06</v>
      </c>
      <c r="AC405" s="183">
        <f t="shared" si="71"/>
        <v>2349.13</v>
      </c>
      <c r="AD405" s="183">
        <f t="shared" si="72"/>
        <v>0</v>
      </c>
      <c r="AE405" s="183">
        <f t="shared" si="73"/>
        <v>0</v>
      </c>
      <c r="AF405" s="184">
        <f t="shared" si="74"/>
        <v>0</v>
      </c>
      <c r="AG405" s="184">
        <f t="shared" si="75"/>
        <v>0</v>
      </c>
      <c r="AH405" s="185">
        <f t="shared" si="76"/>
        <v>2279.6799999999998</v>
      </c>
      <c r="AI405" s="185">
        <f t="shared" si="77"/>
        <v>2250.1999999999998</v>
      </c>
      <c r="AJ405" s="185">
        <f t="shared" si="78"/>
        <v>0</v>
      </c>
      <c r="AK405" s="185">
        <f t="shared" si="79"/>
        <v>0</v>
      </c>
      <c r="AL405" s="186">
        <f t="shared" si="81"/>
        <v>13.84</v>
      </c>
      <c r="AM405" s="177">
        <f t="shared" si="80"/>
        <v>577.51</v>
      </c>
      <c r="AN405" s="177">
        <v>545.82000000000005</v>
      </c>
      <c r="AO405" s="95">
        <f t="shared" si="82"/>
        <v>0</v>
      </c>
      <c r="AP405" s="95">
        <f t="shared" si="83"/>
        <v>0</v>
      </c>
    </row>
    <row r="406" spans="15:42" ht="16.5" thickBot="1">
      <c r="O406" s="95"/>
      <c r="P406" s="95"/>
      <c r="Q406" s="95"/>
      <c r="R406" s="95"/>
      <c r="S406" s="95"/>
      <c r="T406" s="95"/>
      <c r="U406" s="95"/>
      <c r="V406" s="95"/>
      <c r="W406" s="95"/>
      <c r="X406" s="95"/>
      <c r="Y406" s="154" t="s">
        <v>918</v>
      </c>
      <c r="Z406" s="93">
        <f t="shared" si="68"/>
        <v>0</v>
      </c>
      <c r="AA406" s="93">
        <f t="shared" si="69"/>
        <v>0</v>
      </c>
      <c r="AB406" s="183">
        <f t="shared" si="70"/>
        <v>2488.06</v>
      </c>
      <c r="AC406" s="183">
        <f t="shared" si="71"/>
        <v>2349.13</v>
      </c>
      <c r="AD406" s="183">
        <f t="shared" si="72"/>
        <v>0</v>
      </c>
      <c r="AE406" s="183">
        <f t="shared" si="73"/>
        <v>0</v>
      </c>
      <c r="AF406" s="184">
        <f t="shared" si="74"/>
        <v>0</v>
      </c>
      <c r="AG406" s="184">
        <f t="shared" si="75"/>
        <v>0</v>
      </c>
      <c r="AH406" s="185">
        <f t="shared" si="76"/>
        <v>2279.6799999999998</v>
      </c>
      <c r="AI406" s="185">
        <f t="shared" si="77"/>
        <v>2250.1999999999998</v>
      </c>
      <c r="AJ406" s="185">
        <f t="shared" si="78"/>
        <v>0</v>
      </c>
      <c r="AK406" s="185">
        <f t="shared" si="79"/>
        <v>0</v>
      </c>
      <c r="AL406" s="186">
        <f t="shared" si="81"/>
        <v>13.84</v>
      </c>
      <c r="AM406" s="177">
        <f t="shared" si="80"/>
        <v>577.51</v>
      </c>
      <c r="AN406" s="177">
        <v>545.82000000000005</v>
      </c>
      <c r="AO406" s="95">
        <f t="shared" si="82"/>
        <v>0</v>
      </c>
      <c r="AP406" s="95">
        <f t="shared" si="83"/>
        <v>0</v>
      </c>
    </row>
    <row r="407" spans="15:42" ht="16.5" thickBot="1">
      <c r="O407" s="95"/>
      <c r="P407" s="95"/>
      <c r="Q407" s="95"/>
      <c r="R407" s="95"/>
      <c r="S407" s="95"/>
      <c r="T407" s="95"/>
      <c r="U407" s="95"/>
      <c r="V407" s="95"/>
      <c r="W407" s="95"/>
      <c r="X407" s="95"/>
      <c r="Y407" s="154" t="s">
        <v>919</v>
      </c>
      <c r="Z407" s="93">
        <f t="shared" si="68"/>
        <v>0</v>
      </c>
      <c r="AA407" s="93">
        <f t="shared" si="69"/>
        <v>0</v>
      </c>
      <c r="AB407" s="183">
        <f t="shared" si="70"/>
        <v>2488.06</v>
      </c>
      <c r="AC407" s="183">
        <f t="shared" si="71"/>
        <v>2349.13</v>
      </c>
      <c r="AD407" s="183">
        <f t="shared" si="72"/>
        <v>0</v>
      </c>
      <c r="AE407" s="183">
        <f t="shared" si="73"/>
        <v>0</v>
      </c>
      <c r="AF407" s="184">
        <f t="shared" si="74"/>
        <v>0</v>
      </c>
      <c r="AG407" s="184">
        <f t="shared" si="75"/>
        <v>0</v>
      </c>
      <c r="AH407" s="185">
        <f t="shared" si="76"/>
        <v>2279.6799999999998</v>
      </c>
      <c r="AI407" s="185">
        <f t="shared" si="77"/>
        <v>2250.1999999999998</v>
      </c>
      <c r="AJ407" s="185">
        <f t="shared" si="78"/>
        <v>0</v>
      </c>
      <c r="AK407" s="185">
        <f t="shared" si="79"/>
        <v>0</v>
      </c>
      <c r="AL407" s="186">
        <f t="shared" si="81"/>
        <v>13.84</v>
      </c>
      <c r="AM407" s="177">
        <f t="shared" si="80"/>
        <v>577.51</v>
      </c>
      <c r="AN407" s="177">
        <v>545.82000000000005</v>
      </c>
      <c r="AO407" s="95">
        <f t="shared" si="82"/>
        <v>0</v>
      </c>
      <c r="AP407" s="95">
        <f t="shared" si="83"/>
        <v>0</v>
      </c>
    </row>
    <row r="408" spans="15:42" ht="16.5" thickBot="1">
      <c r="O408" s="95"/>
      <c r="P408" s="95"/>
      <c r="Q408" s="95"/>
      <c r="R408" s="95"/>
      <c r="S408" s="95"/>
      <c r="T408" s="95"/>
      <c r="U408" s="95"/>
      <c r="V408" s="95"/>
      <c r="W408" s="95"/>
      <c r="X408" s="95"/>
      <c r="Y408" s="154" t="s">
        <v>920</v>
      </c>
      <c r="Z408" s="93">
        <f t="shared" si="68"/>
        <v>0</v>
      </c>
      <c r="AA408" s="93">
        <f t="shared" si="69"/>
        <v>0</v>
      </c>
      <c r="AB408" s="183">
        <f t="shared" si="70"/>
        <v>2488.06</v>
      </c>
      <c r="AC408" s="183">
        <f t="shared" si="71"/>
        <v>2349.13</v>
      </c>
      <c r="AD408" s="183">
        <f t="shared" si="72"/>
        <v>0</v>
      </c>
      <c r="AE408" s="183">
        <f t="shared" si="73"/>
        <v>0</v>
      </c>
      <c r="AF408" s="184">
        <f t="shared" si="74"/>
        <v>0</v>
      </c>
      <c r="AG408" s="184">
        <f t="shared" si="75"/>
        <v>0</v>
      </c>
      <c r="AH408" s="185">
        <f t="shared" si="76"/>
        <v>2279.6799999999998</v>
      </c>
      <c r="AI408" s="185">
        <f t="shared" si="77"/>
        <v>2250.1999999999998</v>
      </c>
      <c r="AJ408" s="185">
        <f t="shared" si="78"/>
        <v>0</v>
      </c>
      <c r="AK408" s="185">
        <f t="shared" si="79"/>
        <v>0</v>
      </c>
      <c r="AL408" s="186">
        <f t="shared" si="81"/>
        <v>13.84</v>
      </c>
      <c r="AM408" s="177">
        <f t="shared" si="80"/>
        <v>577.51</v>
      </c>
      <c r="AN408" s="177">
        <v>545.82000000000005</v>
      </c>
      <c r="AO408" s="95">
        <f t="shared" si="82"/>
        <v>0</v>
      </c>
      <c r="AP408" s="95">
        <f t="shared" si="83"/>
        <v>0</v>
      </c>
    </row>
    <row r="409" spans="15:42" ht="16.5" thickBot="1">
      <c r="O409" s="95"/>
      <c r="P409" s="95"/>
      <c r="Q409" s="95"/>
      <c r="R409" s="95"/>
      <c r="S409" s="95"/>
      <c r="T409" s="95"/>
      <c r="U409" s="95"/>
      <c r="V409" s="95"/>
      <c r="W409" s="95"/>
      <c r="X409" s="95"/>
      <c r="Y409" s="154" t="s">
        <v>921</v>
      </c>
      <c r="Z409" s="93">
        <f t="shared" si="68"/>
        <v>0</v>
      </c>
      <c r="AA409" s="93">
        <f t="shared" si="69"/>
        <v>0</v>
      </c>
      <c r="AB409" s="183">
        <f t="shared" si="70"/>
        <v>2488.06</v>
      </c>
      <c r="AC409" s="183">
        <f t="shared" si="71"/>
        <v>2349.13</v>
      </c>
      <c r="AD409" s="183">
        <f t="shared" si="72"/>
        <v>0</v>
      </c>
      <c r="AE409" s="183">
        <f t="shared" si="73"/>
        <v>0</v>
      </c>
      <c r="AF409" s="184">
        <f t="shared" si="74"/>
        <v>0</v>
      </c>
      <c r="AG409" s="184">
        <f t="shared" si="75"/>
        <v>0</v>
      </c>
      <c r="AH409" s="185">
        <f t="shared" si="76"/>
        <v>2279.6799999999998</v>
      </c>
      <c r="AI409" s="185">
        <f t="shared" si="77"/>
        <v>2250.1999999999998</v>
      </c>
      <c r="AJ409" s="185">
        <f t="shared" si="78"/>
        <v>0</v>
      </c>
      <c r="AK409" s="185">
        <f t="shared" si="79"/>
        <v>0</v>
      </c>
      <c r="AL409" s="186">
        <f t="shared" si="81"/>
        <v>13.84</v>
      </c>
      <c r="AM409" s="177">
        <f t="shared" si="80"/>
        <v>577.51</v>
      </c>
      <c r="AN409" s="177">
        <v>545.82000000000005</v>
      </c>
      <c r="AO409" s="95">
        <f t="shared" si="82"/>
        <v>0</v>
      </c>
      <c r="AP409" s="95">
        <f t="shared" si="83"/>
        <v>0</v>
      </c>
    </row>
    <row r="410" spans="15:42" ht="16.5" thickBot="1">
      <c r="Y410" s="154" t="s">
        <v>922</v>
      </c>
      <c r="Z410" s="93">
        <f t="shared" si="68"/>
        <v>0</v>
      </c>
      <c r="AA410" s="93">
        <f t="shared" si="69"/>
        <v>0</v>
      </c>
      <c r="AB410" s="183">
        <f t="shared" si="70"/>
        <v>2488.06</v>
      </c>
      <c r="AC410" s="183">
        <f t="shared" si="71"/>
        <v>2349.13</v>
      </c>
      <c r="AD410" s="183">
        <f t="shared" si="72"/>
        <v>0</v>
      </c>
      <c r="AE410" s="183">
        <f t="shared" si="73"/>
        <v>0</v>
      </c>
      <c r="AF410" s="184">
        <f t="shared" si="74"/>
        <v>0</v>
      </c>
      <c r="AG410" s="184">
        <f t="shared" si="75"/>
        <v>0</v>
      </c>
      <c r="AH410" s="185">
        <f t="shared" si="76"/>
        <v>2279.6799999999998</v>
      </c>
      <c r="AI410" s="185">
        <f t="shared" si="77"/>
        <v>2250.1999999999998</v>
      </c>
      <c r="AJ410" s="185">
        <f t="shared" si="78"/>
        <v>0</v>
      </c>
      <c r="AK410" s="185">
        <f t="shared" si="79"/>
        <v>0</v>
      </c>
      <c r="AL410" s="186">
        <f t="shared" si="81"/>
        <v>13.84</v>
      </c>
      <c r="AM410" s="177">
        <f t="shared" si="80"/>
        <v>577.51</v>
      </c>
      <c r="AN410" s="177">
        <v>545.82000000000005</v>
      </c>
      <c r="AO410" s="95">
        <f t="shared" si="82"/>
        <v>0</v>
      </c>
      <c r="AP410" s="95">
        <f t="shared" si="83"/>
        <v>0</v>
      </c>
    </row>
    <row r="411" spans="15:42" ht="16.5" thickBot="1">
      <c r="Y411" s="154" t="s">
        <v>923</v>
      </c>
      <c r="Z411" s="93">
        <f t="shared" si="68"/>
        <v>0</v>
      </c>
      <c r="AA411" s="93">
        <f t="shared" si="69"/>
        <v>0</v>
      </c>
      <c r="AB411" s="183">
        <f t="shared" si="70"/>
        <v>2488.06</v>
      </c>
      <c r="AC411" s="183">
        <f t="shared" si="71"/>
        <v>2349.13</v>
      </c>
      <c r="AD411" s="183">
        <f t="shared" si="72"/>
        <v>0</v>
      </c>
      <c r="AE411" s="183">
        <f t="shared" si="73"/>
        <v>0</v>
      </c>
      <c r="AF411" s="184">
        <f t="shared" si="74"/>
        <v>0</v>
      </c>
      <c r="AG411" s="184">
        <f t="shared" si="75"/>
        <v>0</v>
      </c>
      <c r="AH411" s="185">
        <f t="shared" si="76"/>
        <v>2279.6799999999998</v>
      </c>
      <c r="AI411" s="185">
        <f t="shared" si="77"/>
        <v>2250.1999999999998</v>
      </c>
      <c r="AJ411" s="185">
        <f t="shared" si="78"/>
        <v>0</v>
      </c>
      <c r="AK411" s="185">
        <f t="shared" si="79"/>
        <v>0</v>
      </c>
      <c r="AL411" s="186">
        <f t="shared" si="81"/>
        <v>13.84</v>
      </c>
      <c r="AM411" s="177">
        <f t="shared" si="80"/>
        <v>577.51</v>
      </c>
      <c r="AN411" s="177">
        <v>545.82000000000005</v>
      </c>
      <c r="AO411" s="95">
        <f t="shared" si="82"/>
        <v>0</v>
      </c>
      <c r="AP411" s="95">
        <f t="shared" si="83"/>
        <v>0</v>
      </c>
    </row>
    <row r="412" spans="15:42" ht="16.5" thickBot="1">
      <c r="Y412" s="154" t="s">
        <v>924</v>
      </c>
      <c r="Z412" s="93">
        <f t="shared" si="68"/>
        <v>0</v>
      </c>
      <c r="AA412" s="93">
        <f t="shared" si="69"/>
        <v>0</v>
      </c>
      <c r="AB412" s="183">
        <f t="shared" si="70"/>
        <v>2488.06</v>
      </c>
      <c r="AC412" s="183">
        <f t="shared" si="71"/>
        <v>2349.13</v>
      </c>
      <c r="AD412" s="183">
        <f t="shared" si="72"/>
        <v>0</v>
      </c>
      <c r="AE412" s="183">
        <f t="shared" si="73"/>
        <v>0</v>
      </c>
      <c r="AF412" s="184">
        <f t="shared" si="74"/>
        <v>0</v>
      </c>
      <c r="AG412" s="184">
        <f t="shared" si="75"/>
        <v>0</v>
      </c>
      <c r="AH412" s="185">
        <f t="shared" si="76"/>
        <v>2279.6799999999998</v>
      </c>
      <c r="AI412" s="185">
        <f t="shared" si="77"/>
        <v>2250.1999999999998</v>
      </c>
      <c r="AJ412" s="185">
        <f t="shared" si="78"/>
        <v>0</v>
      </c>
      <c r="AK412" s="185">
        <f t="shared" si="79"/>
        <v>0</v>
      </c>
      <c r="AL412" s="186">
        <f t="shared" si="81"/>
        <v>13.84</v>
      </c>
      <c r="AM412" s="177">
        <f t="shared" si="80"/>
        <v>577.51</v>
      </c>
      <c r="AN412" s="177">
        <v>545.82000000000005</v>
      </c>
      <c r="AO412" s="95">
        <f t="shared" si="82"/>
        <v>0</v>
      </c>
      <c r="AP412" s="95">
        <f t="shared" si="83"/>
        <v>0</v>
      </c>
    </row>
    <row r="413" spans="15:42" ht="16.5" thickBot="1">
      <c r="Y413" s="154" t="s">
        <v>925</v>
      </c>
      <c r="Z413" s="93">
        <f t="shared" si="68"/>
        <v>0</v>
      </c>
      <c r="AA413" s="93">
        <f t="shared" si="69"/>
        <v>0</v>
      </c>
      <c r="AB413" s="183">
        <f t="shared" si="70"/>
        <v>2488.06</v>
      </c>
      <c r="AC413" s="183">
        <f t="shared" si="71"/>
        <v>2349.13</v>
      </c>
      <c r="AD413" s="183">
        <f t="shared" si="72"/>
        <v>0</v>
      </c>
      <c r="AE413" s="183">
        <f t="shared" si="73"/>
        <v>0</v>
      </c>
      <c r="AF413" s="184">
        <f t="shared" si="74"/>
        <v>0</v>
      </c>
      <c r="AG413" s="184">
        <f t="shared" si="75"/>
        <v>0</v>
      </c>
      <c r="AH413" s="185">
        <f t="shared" si="76"/>
        <v>2279.6799999999998</v>
      </c>
      <c r="AI413" s="185">
        <f t="shared" si="77"/>
        <v>2250.1999999999998</v>
      </c>
      <c r="AJ413" s="185">
        <f t="shared" si="78"/>
        <v>0</v>
      </c>
      <c r="AK413" s="185">
        <f t="shared" si="79"/>
        <v>0</v>
      </c>
      <c r="AL413" s="186">
        <f t="shared" si="81"/>
        <v>13.84</v>
      </c>
      <c r="AM413" s="177">
        <f t="shared" si="80"/>
        <v>577.51</v>
      </c>
      <c r="AN413" s="177">
        <v>545.82000000000005</v>
      </c>
      <c r="AO413" s="95">
        <f t="shared" si="82"/>
        <v>0</v>
      </c>
      <c r="AP413" s="95">
        <f t="shared" si="83"/>
        <v>0</v>
      </c>
    </row>
    <row r="414" spans="15:42" ht="16.5" thickBot="1">
      <c r="Y414" s="154" t="s">
        <v>926</v>
      </c>
      <c r="Z414" s="93">
        <f t="shared" si="68"/>
        <v>0</v>
      </c>
      <c r="AA414" s="93">
        <f t="shared" si="69"/>
        <v>0</v>
      </c>
      <c r="AB414" s="183">
        <f t="shared" si="70"/>
        <v>2488.06</v>
      </c>
      <c r="AC414" s="183">
        <f t="shared" si="71"/>
        <v>2349.13</v>
      </c>
      <c r="AD414" s="183">
        <f t="shared" si="72"/>
        <v>0</v>
      </c>
      <c r="AE414" s="183">
        <f t="shared" si="73"/>
        <v>0</v>
      </c>
      <c r="AF414" s="184">
        <f t="shared" si="74"/>
        <v>0</v>
      </c>
      <c r="AG414" s="184">
        <f t="shared" si="75"/>
        <v>0</v>
      </c>
      <c r="AH414" s="185">
        <f t="shared" si="76"/>
        <v>2279.6799999999998</v>
      </c>
      <c r="AI414" s="185">
        <f t="shared" si="77"/>
        <v>2250.1999999999998</v>
      </c>
      <c r="AJ414" s="185">
        <f t="shared" si="78"/>
        <v>0</v>
      </c>
      <c r="AK414" s="185">
        <f t="shared" si="79"/>
        <v>0</v>
      </c>
      <c r="AL414" s="186">
        <f t="shared" si="81"/>
        <v>13.84</v>
      </c>
      <c r="AM414" s="177">
        <f t="shared" si="80"/>
        <v>577.51</v>
      </c>
      <c r="AN414" s="177">
        <v>545.82000000000005</v>
      </c>
      <c r="AO414" s="95">
        <f t="shared" si="82"/>
        <v>0</v>
      </c>
      <c r="AP414" s="95">
        <f t="shared" si="83"/>
        <v>0</v>
      </c>
    </row>
    <row r="415" spans="15:42" ht="16.5" thickBot="1">
      <c r="Y415" s="154" t="s">
        <v>927</v>
      </c>
      <c r="Z415" s="93">
        <f t="shared" si="68"/>
        <v>0</v>
      </c>
      <c r="AA415" s="93">
        <f t="shared" si="69"/>
        <v>0</v>
      </c>
      <c r="AB415" s="183">
        <f t="shared" si="70"/>
        <v>2488.06</v>
      </c>
      <c r="AC415" s="183">
        <f t="shared" si="71"/>
        <v>2349.13</v>
      </c>
      <c r="AD415" s="183">
        <f t="shared" si="72"/>
        <v>0</v>
      </c>
      <c r="AE415" s="183">
        <f t="shared" si="73"/>
        <v>0</v>
      </c>
      <c r="AF415" s="184">
        <f t="shared" si="74"/>
        <v>0</v>
      </c>
      <c r="AG415" s="184">
        <f t="shared" si="75"/>
        <v>0</v>
      </c>
      <c r="AH415" s="185">
        <f t="shared" si="76"/>
        <v>2279.6799999999998</v>
      </c>
      <c r="AI415" s="185">
        <f t="shared" si="77"/>
        <v>2250.1999999999998</v>
      </c>
      <c r="AJ415" s="185">
        <f t="shared" si="78"/>
        <v>0</v>
      </c>
      <c r="AK415" s="185">
        <f t="shared" si="79"/>
        <v>0</v>
      </c>
      <c r="AL415" s="186">
        <f t="shared" si="81"/>
        <v>13.84</v>
      </c>
      <c r="AM415" s="177">
        <f t="shared" si="80"/>
        <v>577.51</v>
      </c>
      <c r="AN415" s="177">
        <v>545.82000000000005</v>
      </c>
      <c r="AO415" s="95">
        <f t="shared" si="82"/>
        <v>0</v>
      </c>
      <c r="AP415" s="95">
        <f t="shared" si="83"/>
        <v>0</v>
      </c>
    </row>
    <row r="416" spans="15:42" ht="16.5" thickBot="1">
      <c r="Y416" s="154" t="s">
        <v>928</v>
      </c>
      <c r="Z416" s="93">
        <f t="shared" si="68"/>
        <v>0</v>
      </c>
      <c r="AA416" s="93">
        <f t="shared" si="69"/>
        <v>0</v>
      </c>
      <c r="AB416" s="183">
        <f t="shared" si="70"/>
        <v>2488.06</v>
      </c>
      <c r="AC416" s="183">
        <f t="shared" si="71"/>
        <v>2349.13</v>
      </c>
      <c r="AD416" s="183">
        <f t="shared" si="72"/>
        <v>0</v>
      </c>
      <c r="AE416" s="183">
        <f t="shared" si="73"/>
        <v>0</v>
      </c>
      <c r="AF416" s="184">
        <f t="shared" si="74"/>
        <v>0</v>
      </c>
      <c r="AG416" s="184">
        <f t="shared" si="75"/>
        <v>0</v>
      </c>
      <c r="AH416" s="185">
        <f t="shared" si="76"/>
        <v>2279.6799999999998</v>
      </c>
      <c r="AI416" s="185">
        <f t="shared" si="77"/>
        <v>2250.1999999999998</v>
      </c>
      <c r="AJ416" s="185">
        <f t="shared" si="78"/>
        <v>0</v>
      </c>
      <c r="AK416" s="185">
        <f t="shared" si="79"/>
        <v>0</v>
      </c>
      <c r="AL416" s="186">
        <f t="shared" si="81"/>
        <v>13.84</v>
      </c>
      <c r="AM416" s="177">
        <f t="shared" si="80"/>
        <v>577.51</v>
      </c>
      <c r="AN416" s="177">
        <v>545.82000000000005</v>
      </c>
      <c r="AO416" s="95">
        <f t="shared" si="82"/>
        <v>0</v>
      </c>
      <c r="AP416" s="95">
        <f t="shared" si="83"/>
        <v>0</v>
      </c>
    </row>
    <row r="417" spans="25:42" ht="16.5" thickBot="1">
      <c r="Y417" s="154" t="s">
        <v>929</v>
      </c>
      <c r="Z417" s="93">
        <f t="shared" si="68"/>
        <v>0</v>
      </c>
      <c r="AA417" s="93">
        <f t="shared" si="69"/>
        <v>0</v>
      </c>
      <c r="AB417" s="183">
        <f t="shared" si="70"/>
        <v>2488.06</v>
      </c>
      <c r="AC417" s="183">
        <f t="shared" si="71"/>
        <v>2349.13</v>
      </c>
      <c r="AD417" s="183">
        <f t="shared" si="72"/>
        <v>0</v>
      </c>
      <c r="AE417" s="183">
        <f t="shared" si="73"/>
        <v>0</v>
      </c>
      <c r="AF417" s="184">
        <f t="shared" si="74"/>
        <v>0</v>
      </c>
      <c r="AG417" s="184">
        <f t="shared" si="75"/>
        <v>0</v>
      </c>
      <c r="AH417" s="185">
        <f t="shared" si="76"/>
        <v>2279.6799999999998</v>
      </c>
      <c r="AI417" s="185">
        <f t="shared" si="77"/>
        <v>2250.1999999999998</v>
      </c>
      <c r="AJ417" s="185">
        <f t="shared" si="78"/>
        <v>0</v>
      </c>
      <c r="AK417" s="185">
        <f t="shared" si="79"/>
        <v>0</v>
      </c>
      <c r="AL417" s="186">
        <f t="shared" si="81"/>
        <v>13.84</v>
      </c>
      <c r="AM417" s="177">
        <f t="shared" si="80"/>
        <v>577.51</v>
      </c>
      <c r="AN417" s="177">
        <v>545.82000000000005</v>
      </c>
      <c r="AO417" s="95">
        <f t="shared" si="82"/>
        <v>0</v>
      </c>
      <c r="AP417" s="95">
        <f t="shared" si="83"/>
        <v>0</v>
      </c>
    </row>
    <row r="418" spans="25:42" ht="16.5" thickBot="1">
      <c r="Y418" s="154" t="s">
        <v>930</v>
      </c>
      <c r="Z418" s="93">
        <f t="shared" si="68"/>
        <v>0</v>
      </c>
      <c r="AA418" s="93">
        <f t="shared" si="69"/>
        <v>0</v>
      </c>
      <c r="AB418" s="183">
        <f t="shared" si="70"/>
        <v>2488.06</v>
      </c>
      <c r="AC418" s="183">
        <f t="shared" si="71"/>
        <v>2349.13</v>
      </c>
      <c r="AD418" s="183">
        <f t="shared" si="72"/>
        <v>0</v>
      </c>
      <c r="AE418" s="183">
        <f t="shared" si="73"/>
        <v>0</v>
      </c>
      <c r="AF418" s="184">
        <f t="shared" si="74"/>
        <v>0</v>
      </c>
      <c r="AG418" s="184">
        <f t="shared" si="75"/>
        <v>0</v>
      </c>
      <c r="AH418" s="185">
        <f t="shared" si="76"/>
        <v>2279.6799999999998</v>
      </c>
      <c r="AI418" s="185">
        <f t="shared" si="77"/>
        <v>2250.1999999999998</v>
      </c>
      <c r="AJ418" s="185">
        <f t="shared" si="78"/>
        <v>0</v>
      </c>
      <c r="AK418" s="185">
        <f t="shared" si="79"/>
        <v>0</v>
      </c>
      <c r="AL418" s="186">
        <f t="shared" si="81"/>
        <v>13.84</v>
      </c>
      <c r="AM418" s="177">
        <f t="shared" si="80"/>
        <v>577.51</v>
      </c>
      <c r="AN418" s="177">
        <v>545.82000000000005</v>
      </c>
      <c r="AO418" s="95">
        <f t="shared" si="82"/>
        <v>0</v>
      </c>
      <c r="AP418" s="95">
        <f t="shared" si="83"/>
        <v>0</v>
      </c>
    </row>
    <row r="419" spans="25:42" ht="16.5" thickBot="1">
      <c r="Y419" s="154" t="s">
        <v>931</v>
      </c>
      <c r="Z419" s="93">
        <f t="shared" si="68"/>
        <v>0</v>
      </c>
      <c r="AA419" s="93">
        <f t="shared" si="69"/>
        <v>0</v>
      </c>
      <c r="AB419" s="183">
        <f t="shared" si="70"/>
        <v>2488.06</v>
      </c>
      <c r="AC419" s="183">
        <f t="shared" si="71"/>
        <v>2349.13</v>
      </c>
      <c r="AD419" s="183">
        <f t="shared" si="72"/>
        <v>0</v>
      </c>
      <c r="AE419" s="183">
        <f t="shared" si="73"/>
        <v>0</v>
      </c>
      <c r="AF419" s="184">
        <f t="shared" si="74"/>
        <v>0</v>
      </c>
      <c r="AG419" s="184">
        <f t="shared" si="75"/>
        <v>0</v>
      </c>
      <c r="AH419" s="185">
        <f t="shared" si="76"/>
        <v>2279.6799999999998</v>
      </c>
      <c r="AI419" s="185">
        <f t="shared" si="77"/>
        <v>2250.1999999999998</v>
      </c>
      <c r="AJ419" s="185">
        <f t="shared" si="78"/>
        <v>0</v>
      </c>
      <c r="AK419" s="185">
        <f t="shared" si="79"/>
        <v>0</v>
      </c>
      <c r="AL419" s="186">
        <f t="shared" si="81"/>
        <v>13.84</v>
      </c>
      <c r="AM419" s="177">
        <f t="shared" si="80"/>
        <v>577.51</v>
      </c>
      <c r="AN419" s="177">
        <v>545.82000000000005</v>
      </c>
      <c r="AO419" s="95">
        <f t="shared" si="82"/>
        <v>0</v>
      </c>
      <c r="AP419" s="95">
        <f t="shared" si="83"/>
        <v>0</v>
      </c>
    </row>
    <row r="420" spans="25:42" ht="16.5" thickBot="1">
      <c r="Y420" s="154" t="s">
        <v>932</v>
      </c>
      <c r="Z420" s="93">
        <f t="shared" si="68"/>
        <v>0</v>
      </c>
      <c r="AA420" s="93">
        <f t="shared" si="69"/>
        <v>0</v>
      </c>
      <c r="AB420" s="183">
        <f t="shared" si="70"/>
        <v>2488.06</v>
      </c>
      <c r="AC420" s="183">
        <f t="shared" si="71"/>
        <v>2349.13</v>
      </c>
      <c r="AD420" s="183">
        <f t="shared" si="72"/>
        <v>0</v>
      </c>
      <c r="AE420" s="183">
        <f t="shared" si="73"/>
        <v>0</v>
      </c>
      <c r="AF420" s="184">
        <f t="shared" si="74"/>
        <v>0</v>
      </c>
      <c r="AG420" s="184">
        <f t="shared" si="75"/>
        <v>0</v>
      </c>
      <c r="AH420" s="185">
        <f t="shared" si="76"/>
        <v>2279.6799999999998</v>
      </c>
      <c r="AI420" s="185">
        <f t="shared" si="77"/>
        <v>2250.1999999999998</v>
      </c>
      <c r="AJ420" s="185">
        <f t="shared" si="78"/>
        <v>0</v>
      </c>
      <c r="AK420" s="185">
        <f t="shared" si="79"/>
        <v>0</v>
      </c>
      <c r="AL420" s="186">
        <f t="shared" si="81"/>
        <v>13.84</v>
      </c>
      <c r="AM420" s="177">
        <f t="shared" si="80"/>
        <v>577.51</v>
      </c>
      <c r="AN420" s="177">
        <v>545.82000000000005</v>
      </c>
      <c r="AO420" s="95">
        <f t="shared" si="82"/>
        <v>0</v>
      </c>
      <c r="AP420" s="95">
        <f t="shared" si="83"/>
        <v>0</v>
      </c>
    </row>
    <row r="421" spans="25:42" ht="16.5" thickBot="1">
      <c r="Y421" s="154" t="s">
        <v>933</v>
      </c>
      <c r="Z421" s="93">
        <f t="shared" si="68"/>
        <v>0</v>
      </c>
      <c r="AA421" s="93">
        <f t="shared" si="69"/>
        <v>0</v>
      </c>
      <c r="AB421" s="183">
        <f t="shared" si="70"/>
        <v>2488.06</v>
      </c>
      <c r="AC421" s="183">
        <f t="shared" si="71"/>
        <v>2349.13</v>
      </c>
      <c r="AD421" s="183">
        <f t="shared" si="72"/>
        <v>0</v>
      </c>
      <c r="AE421" s="183">
        <f t="shared" si="73"/>
        <v>0</v>
      </c>
      <c r="AF421" s="184">
        <f t="shared" si="74"/>
        <v>0</v>
      </c>
      <c r="AG421" s="184">
        <f t="shared" si="75"/>
        <v>0</v>
      </c>
      <c r="AH421" s="185">
        <f t="shared" si="76"/>
        <v>2279.6799999999998</v>
      </c>
      <c r="AI421" s="185">
        <f t="shared" si="77"/>
        <v>2250.1999999999998</v>
      </c>
      <c r="AJ421" s="185">
        <f t="shared" si="78"/>
        <v>0</v>
      </c>
      <c r="AK421" s="185">
        <f t="shared" si="79"/>
        <v>0</v>
      </c>
      <c r="AL421" s="186">
        <f t="shared" si="81"/>
        <v>13.84</v>
      </c>
      <c r="AM421" s="177">
        <f t="shared" si="80"/>
        <v>577.51</v>
      </c>
      <c r="AN421" s="177">
        <v>545.82000000000005</v>
      </c>
      <c r="AO421" s="95">
        <f t="shared" si="82"/>
        <v>0</v>
      </c>
      <c r="AP421" s="95">
        <f t="shared" si="83"/>
        <v>0</v>
      </c>
    </row>
    <row r="422" spans="25:42" ht="16.5" thickBot="1">
      <c r="Y422" s="154" t="s">
        <v>934</v>
      </c>
      <c r="Z422" s="93">
        <f t="shared" si="68"/>
        <v>0</v>
      </c>
      <c r="AA422" s="93">
        <f t="shared" si="69"/>
        <v>0</v>
      </c>
      <c r="AB422" s="183">
        <f t="shared" si="70"/>
        <v>2488.06</v>
      </c>
      <c r="AC422" s="183">
        <f t="shared" si="71"/>
        <v>2349.13</v>
      </c>
      <c r="AD422" s="183">
        <f t="shared" si="72"/>
        <v>0</v>
      </c>
      <c r="AE422" s="183">
        <f t="shared" si="73"/>
        <v>0</v>
      </c>
      <c r="AF422" s="184">
        <f t="shared" si="74"/>
        <v>0</v>
      </c>
      <c r="AG422" s="184">
        <f t="shared" si="75"/>
        <v>0</v>
      </c>
      <c r="AH422" s="185">
        <f t="shared" si="76"/>
        <v>2279.6799999999998</v>
      </c>
      <c r="AI422" s="185">
        <f t="shared" si="77"/>
        <v>2250.1999999999998</v>
      </c>
      <c r="AJ422" s="185">
        <f t="shared" si="78"/>
        <v>0</v>
      </c>
      <c r="AK422" s="185">
        <f t="shared" si="79"/>
        <v>0</v>
      </c>
      <c r="AL422" s="186">
        <f t="shared" si="81"/>
        <v>13.84</v>
      </c>
      <c r="AM422" s="177">
        <f t="shared" si="80"/>
        <v>577.51</v>
      </c>
      <c r="AN422" s="177">
        <v>545.82000000000005</v>
      </c>
      <c r="AO422" s="95">
        <f t="shared" si="82"/>
        <v>0</v>
      </c>
      <c r="AP422" s="95">
        <f t="shared" si="83"/>
        <v>0</v>
      </c>
    </row>
    <row r="423" spans="25:42" ht="16.5" thickBot="1">
      <c r="Y423" s="154" t="s">
        <v>935</v>
      </c>
      <c r="Z423" s="93">
        <f t="shared" si="68"/>
        <v>0</v>
      </c>
      <c r="AA423" s="93">
        <f t="shared" si="69"/>
        <v>0</v>
      </c>
      <c r="AB423" s="183">
        <f t="shared" si="70"/>
        <v>2488.06</v>
      </c>
      <c r="AC423" s="183">
        <f t="shared" si="71"/>
        <v>2349.13</v>
      </c>
      <c r="AD423" s="183">
        <f t="shared" si="72"/>
        <v>0</v>
      </c>
      <c r="AE423" s="183">
        <f t="shared" si="73"/>
        <v>0</v>
      </c>
      <c r="AF423" s="184">
        <f t="shared" si="74"/>
        <v>0</v>
      </c>
      <c r="AG423" s="184">
        <f t="shared" si="75"/>
        <v>0</v>
      </c>
      <c r="AH423" s="185">
        <f t="shared" si="76"/>
        <v>2279.6799999999998</v>
      </c>
      <c r="AI423" s="185">
        <f t="shared" si="77"/>
        <v>2250.1999999999998</v>
      </c>
      <c r="AJ423" s="185">
        <f t="shared" si="78"/>
        <v>0</v>
      </c>
      <c r="AK423" s="185">
        <f t="shared" si="79"/>
        <v>0</v>
      </c>
      <c r="AL423" s="186">
        <f t="shared" si="81"/>
        <v>13.84</v>
      </c>
      <c r="AM423" s="177">
        <f t="shared" si="80"/>
        <v>577.51</v>
      </c>
      <c r="AN423" s="177">
        <v>545.82000000000005</v>
      </c>
      <c r="AO423" s="95">
        <f t="shared" si="82"/>
        <v>0</v>
      </c>
      <c r="AP423" s="95">
        <f t="shared" si="83"/>
        <v>0</v>
      </c>
    </row>
    <row r="424" spans="25:42" ht="16.5" thickBot="1">
      <c r="Y424" s="154" t="s">
        <v>936</v>
      </c>
      <c r="Z424" s="93">
        <f t="shared" si="68"/>
        <v>0</v>
      </c>
      <c r="AA424" s="93">
        <f t="shared" si="69"/>
        <v>0</v>
      </c>
      <c r="AB424" s="183">
        <f t="shared" si="70"/>
        <v>2488.06</v>
      </c>
      <c r="AC424" s="183">
        <f t="shared" si="71"/>
        <v>2349.13</v>
      </c>
      <c r="AD424" s="183">
        <f t="shared" si="72"/>
        <v>0</v>
      </c>
      <c r="AE424" s="183">
        <f t="shared" si="73"/>
        <v>0</v>
      </c>
      <c r="AF424" s="184">
        <f t="shared" si="74"/>
        <v>0</v>
      </c>
      <c r="AG424" s="184">
        <f t="shared" si="75"/>
        <v>0</v>
      </c>
      <c r="AH424" s="185">
        <f t="shared" si="76"/>
        <v>2279.6799999999998</v>
      </c>
      <c r="AI424" s="185">
        <f t="shared" si="77"/>
        <v>2250.1999999999998</v>
      </c>
      <c r="AJ424" s="185">
        <f t="shared" si="78"/>
        <v>0</v>
      </c>
      <c r="AK424" s="185">
        <f t="shared" si="79"/>
        <v>0</v>
      </c>
      <c r="AL424" s="186">
        <f t="shared" si="81"/>
        <v>13.84</v>
      </c>
      <c r="AM424" s="177">
        <f t="shared" si="80"/>
        <v>577.51</v>
      </c>
      <c r="AN424" s="177">
        <v>545.82000000000005</v>
      </c>
      <c r="AO424" s="95">
        <f t="shared" si="82"/>
        <v>0</v>
      </c>
      <c r="AP424" s="95">
        <f t="shared" si="83"/>
        <v>0</v>
      </c>
    </row>
    <row r="425" spans="25:42" ht="16.5" thickBot="1">
      <c r="Y425" s="154" t="s">
        <v>937</v>
      </c>
      <c r="Z425" s="187"/>
      <c r="AA425" s="188"/>
      <c r="AB425" s="187">
        <v>4064.16</v>
      </c>
      <c r="AC425" s="189"/>
      <c r="AD425" s="187"/>
      <c r="AE425" s="189"/>
      <c r="AF425" s="187"/>
      <c r="AG425" s="187"/>
      <c r="AH425" s="187">
        <v>4064.16</v>
      </c>
      <c r="AI425" s="190"/>
      <c r="AJ425" s="187"/>
      <c r="AK425" s="187"/>
      <c r="AL425" s="190">
        <v>14.35</v>
      </c>
      <c r="AM425" s="188">
        <v>615.57000000000005</v>
      </c>
      <c r="AN425" s="188">
        <v>700.23</v>
      </c>
      <c r="AO425" s="95">
        <f t="shared" si="82"/>
        <v>0</v>
      </c>
      <c r="AP425" s="95">
        <f t="shared" si="83"/>
        <v>0</v>
      </c>
    </row>
    <row r="426" spans="25:42" ht="16.5" thickBot="1">
      <c r="Y426" s="154" t="s">
        <v>873</v>
      </c>
      <c r="Z426" s="187"/>
      <c r="AA426" s="188"/>
      <c r="AB426" s="191">
        <v>2488.06</v>
      </c>
      <c r="AC426" s="191">
        <v>2349.13</v>
      </c>
      <c r="AD426" s="187"/>
      <c r="AE426" s="189"/>
      <c r="AF426" s="187"/>
      <c r="AG426" s="187"/>
      <c r="AH426" s="191">
        <v>2279.6799999999998</v>
      </c>
      <c r="AI426" s="191">
        <v>2250.1999999999998</v>
      </c>
      <c r="AJ426" s="187"/>
      <c r="AK426" s="187"/>
      <c r="AL426" s="191">
        <v>13.84</v>
      </c>
      <c r="AM426" s="191">
        <v>577.51</v>
      </c>
      <c r="AN426" s="191">
        <v>545.82000000000005</v>
      </c>
      <c r="AO426" s="95">
        <f t="shared" si="82"/>
        <v>0</v>
      </c>
      <c r="AP426" s="95">
        <f t="shared" si="83"/>
        <v>0</v>
      </c>
    </row>
    <row r="427" spans="25:42" ht="16.5" thickBot="1">
      <c r="Y427" s="154" t="s">
        <v>941</v>
      </c>
      <c r="Z427" s="187"/>
      <c r="AA427" s="188"/>
      <c r="AB427" s="187">
        <v>1392.19</v>
      </c>
      <c r="AC427" s="187">
        <v>1392.19</v>
      </c>
      <c r="AD427" s="187"/>
      <c r="AE427" s="189"/>
      <c r="AF427" s="187"/>
      <c r="AG427" s="187"/>
      <c r="AH427" s="187">
        <v>1392.19</v>
      </c>
      <c r="AI427" s="187">
        <v>1392.19</v>
      </c>
      <c r="AJ427" s="187"/>
      <c r="AK427" s="187"/>
      <c r="AL427" s="190">
        <v>13.84</v>
      </c>
      <c r="AM427" s="188">
        <v>127.21</v>
      </c>
      <c r="AN427" s="188">
        <v>107.05</v>
      </c>
      <c r="AO427" s="95">
        <v>101.62</v>
      </c>
      <c r="AP427" s="95">
        <v>101.62</v>
      </c>
    </row>
  </sheetData>
  <sheetProtection sheet="1" objects="1" scenarios="1" selectLockedCells="1"/>
  <dataConsolidate/>
  <mergeCells count="66">
    <mergeCell ref="AH142:AI142"/>
    <mergeCell ref="AB141:AE141"/>
    <mergeCell ref="AB142:AC142"/>
    <mergeCell ref="D67:I67"/>
    <mergeCell ref="K45:N45"/>
    <mergeCell ref="B51:F51"/>
    <mergeCell ref="B46:F46"/>
    <mergeCell ref="B50:F50"/>
    <mergeCell ref="C47:E47"/>
    <mergeCell ref="B53:C53"/>
    <mergeCell ref="B8:N8"/>
    <mergeCell ref="B7:N7"/>
    <mergeCell ref="B11:N11"/>
    <mergeCell ref="B9:N9"/>
    <mergeCell ref="AF142:AG142"/>
    <mergeCell ref="C23:N23"/>
    <mergeCell ref="C30:N30"/>
    <mergeCell ref="C31:N31"/>
    <mergeCell ref="C40:E40"/>
    <mergeCell ref="B25:F25"/>
    <mergeCell ref="C29:N29"/>
    <mergeCell ref="B49:N49"/>
    <mergeCell ref="C37:N37"/>
    <mergeCell ref="C33:E33"/>
    <mergeCell ref="C26:E26"/>
    <mergeCell ref="D53:K53"/>
    <mergeCell ref="C2:N2"/>
    <mergeCell ref="C3:N3"/>
    <mergeCell ref="C22:N22"/>
    <mergeCell ref="C24:N24"/>
    <mergeCell ref="B4:N4"/>
    <mergeCell ref="B5:N5"/>
    <mergeCell ref="B6:N6"/>
    <mergeCell ref="B19:N19"/>
    <mergeCell ref="B13:J13"/>
    <mergeCell ref="K13:N13"/>
    <mergeCell ref="B15:J15"/>
    <mergeCell ref="M16:N16"/>
    <mergeCell ref="K15:N15"/>
    <mergeCell ref="B17:F17"/>
    <mergeCell ref="K16:L16"/>
    <mergeCell ref="B16:F16"/>
    <mergeCell ref="L25:M25"/>
    <mergeCell ref="L32:M32"/>
    <mergeCell ref="L39:M39"/>
    <mergeCell ref="L46:M46"/>
    <mergeCell ref="C38:N38"/>
    <mergeCell ref="B39:F39"/>
    <mergeCell ref="B43:N43"/>
    <mergeCell ref="B32:F32"/>
    <mergeCell ref="AM142:AN142"/>
    <mergeCell ref="AO142:AP142"/>
    <mergeCell ref="AH141:AK141"/>
    <mergeCell ref="B45:J45"/>
    <mergeCell ref="C36:N36"/>
    <mergeCell ref="J67:O67"/>
    <mergeCell ref="AJ142:AK142"/>
    <mergeCell ref="Z141:AA141"/>
    <mergeCell ref="AF141:AG141"/>
    <mergeCell ref="Z142:AA142"/>
    <mergeCell ref="AD142:AE142"/>
    <mergeCell ref="Z140:AE140"/>
    <mergeCell ref="AF140:AK140"/>
    <mergeCell ref="B54:N55"/>
    <mergeCell ref="Z53:AA53"/>
    <mergeCell ref="L53:N53"/>
  </mergeCells>
  <conditionalFormatting sqref="B80:B297">
    <cfRule type="duplicateValues" dxfId="15" priority="16"/>
  </conditionalFormatting>
  <conditionalFormatting sqref="Y144:Y370">
    <cfRule type="duplicateValues" dxfId="14" priority="15"/>
  </conditionalFormatting>
  <conditionalFormatting sqref="Y371:Y392">
    <cfRule type="duplicateValues" dxfId="13" priority="14"/>
  </conditionalFormatting>
  <conditionalFormatting sqref="Y393:Y424">
    <cfRule type="duplicateValues" dxfId="12" priority="13"/>
  </conditionalFormatting>
  <conditionalFormatting sqref="Y145:Y424">
    <cfRule type="duplicateValues" dxfId="11" priority="12"/>
  </conditionalFormatting>
  <conditionalFormatting sqref="Y425:Y427">
    <cfRule type="duplicateValues" dxfId="10" priority="11"/>
  </conditionalFormatting>
  <conditionalFormatting sqref="Y425:Y427">
    <cfRule type="duplicateValues" dxfId="9" priority="10"/>
  </conditionalFormatting>
  <conditionalFormatting sqref="AH74:AH95">
    <cfRule type="duplicateValues" dxfId="8" priority="9"/>
  </conditionalFormatting>
  <conditionalFormatting sqref="AH94:AH127">
    <cfRule type="duplicateValues" dxfId="7" priority="8"/>
  </conditionalFormatting>
  <conditionalFormatting sqref="AH74:AH127">
    <cfRule type="duplicateValues" dxfId="6" priority="7"/>
  </conditionalFormatting>
  <conditionalFormatting sqref="AH126:AH127">
    <cfRule type="duplicateValues" dxfId="5" priority="6"/>
  </conditionalFormatting>
  <conditionalFormatting sqref="AH126:AH127">
    <cfRule type="duplicateValues" dxfId="4" priority="5"/>
  </conditionalFormatting>
  <conditionalFormatting sqref="AG107:AG108">
    <cfRule type="duplicateValues" dxfId="3" priority="4"/>
  </conditionalFormatting>
  <conditionalFormatting sqref="AG107:AG108">
    <cfRule type="duplicateValues" dxfId="2" priority="3"/>
  </conditionalFormatting>
  <conditionalFormatting sqref="AH72:AH73">
    <cfRule type="duplicateValues" dxfId="1" priority="2"/>
  </conditionalFormatting>
  <conditionalFormatting sqref="AH72:AH73">
    <cfRule type="duplicateValues" dxfId="0" priority="1"/>
  </conditionalFormatting>
  <dataValidations count="51">
    <dataValidation type="list" allowBlank="1" showErrorMessage="1" prompt="&#10;" sqref="C38:N38 C24:N24 C31:N31">
      <formula1>$T$26:$T$29</formula1>
    </dataValidation>
    <dataValidation allowBlank="1" showInputMessage="1" showErrorMessage="1" prompt="протяженность сетей водоснабжения&#10;" sqref="AB53:AC53 T53:W53 S58 Y53:Z53"/>
    <dataValidation type="list" allowBlank="1" showInputMessage="1" showErrorMessage="1" sqref="C22 C29:N29 C36">
      <formula1>$T$4:$T$6</formula1>
    </dataValidation>
    <dataValidation type="list" allowBlank="1" showInputMessage="1" showErrorMessage="1" sqref="K45:N45">
      <formula1>$T$42:$T$43</formula1>
    </dataValidation>
    <dataValidation type="list" allowBlank="1" showInputMessage="1" showErrorMessage="1" sqref="K13:N13">
      <formula1>$T$11:$T$12</formula1>
    </dataValidation>
    <dataValidation type="list" allowBlank="1" showInputMessage="1" showErrorMessage="1" sqref="C3:N3">
      <formula1>INDIRECT(SUBSTITUTE($C$2," ","_"))</formula1>
    </dataValidation>
    <dataValidation type="list" allowBlank="1" showInputMessage="1" showErrorMessage="1" sqref="BK71 C2:N2">
      <formula1>$U$71:$BJ$71</formula1>
    </dataValidation>
    <dataValidation type="list" allowBlank="1" showInputMessage="1" showErrorMessage="1" sqref="U128">
      <formula1>Верхнеуфалейский_городской_округ</formula1>
    </dataValidation>
    <dataValidation type="list" allowBlank="1" showInputMessage="1" showErrorMessage="1" sqref="V128">
      <formula1>$V$72:$V$80</formula1>
    </dataValidation>
    <dataValidation type="list" allowBlank="1" showInputMessage="1" showErrorMessage="1" sqref="W128">
      <formula1>$W$72:$W$75</formula1>
    </dataValidation>
    <dataValidation type="list" allowBlank="1" showInputMessage="1" showErrorMessage="1" sqref="X128">
      <formula1>Копейский_городской_округ</formula1>
    </dataValidation>
    <dataValidation type="list" allowBlank="1" showInputMessage="1" showErrorMessage="1" sqref="Y128">
      <formula1>$Y$72:$Y$77</formula1>
    </dataValidation>
    <dataValidation type="list" allowBlank="1" showInputMessage="1" showErrorMessage="1" sqref="Z128">
      <formula1>Магнитогорский_городской_округ</formula1>
    </dataValidation>
    <dataValidation type="list" allowBlank="1" showInputMessage="1" showErrorMessage="1" sqref="AA128">
      <formula1>Миасский_городской_округ</formula1>
    </dataValidation>
    <dataValidation type="list" allowBlank="1" showInputMessage="1" showErrorMessage="1" sqref="AB128">
      <formula1>Озерский_городской_округ</formula1>
    </dataValidation>
    <dataValidation type="list" allowBlank="1" showInputMessage="1" showErrorMessage="1" sqref="AC128">
      <formula1>Снежинский_городской_округ</formula1>
    </dataValidation>
    <dataValidation type="list" allowBlank="1" showInputMessage="1" showErrorMessage="1" sqref="AD128">
      <formula1>Трехгорный_городской_округ</formula1>
    </dataValidation>
    <dataValidation type="list" allowBlank="1" showInputMessage="1" showErrorMessage="1" sqref="AE128">
      <formula1>Троицкий_городской_округ</formula1>
    </dataValidation>
    <dataValidation type="list" allowBlank="1" showInputMessage="1" showErrorMessage="1" sqref="AF128">
      <formula1>Усть_Катавский_городской_округ</formula1>
    </dataValidation>
    <dataValidation type="list" allowBlank="1" showInputMessage="1" showErrorMessage="1" sqref="AG128">
      <formula1>Чебаркульский_городской_округ</formula1>
    </dataValidation>
    <dataValidation type="list" allowBlank="1" showInputMessage="1" showErrorMessage="1" sqref="AH128">
      <formula1>Челябинский_городской_округ</formula1>
    </dataValidation>
    <dataValidation type="list" allowBlank="1" showInputMessage="1" showErrorMessage="1" sqref="AI128">
      <formula1>Южноуральский_городской_округ</formula1>
    </dataValidation>
    <dataValidation type="list" allowBlank="1" showInputMessage="1" showErrorMessage="1" sqref="AJ128">
      <formula1>Агаповский_муниципальный_район</formula1>
    </dataValidation>
    <dataValidation type="list" allowBlank="1" showInputMessage="1" showErrorMessage="1" sqref="AK128">
      <formula1>Аргаяшский_муниципальный_район</formula1>
    </dataValidation>
    <dataValidation type="list" allowBlank="1" showInputMessage="1" showErrorMessage="1" sqref="AL128">
      <formula1>Ашинский_муниципальный_район</formula1>
    </dataValidation>
    <dataValidation type="list" allowBlank="1" showInputMessage="1" showErrorMessage="1" sqref="AM128">
      <formula1>Брединский_муниципальный_район</formula1>
    </dataValidation>
    <dataValidation type="list" allowBlank="1" showInputMessage="1" showErrorMessage="1" sqref="AN128">
      <formula1>Варненский_муниципальный_район</formula1>
    </dataValidation>
    <dataValidation type="list" allowBlank="1" showInputMessage="1" showErrorMessage="1" sqref="AO128">
      <formula1>Верхнеуральский_муниципальный_район</formula1>
    </dataValidation>
    <dataValidation type="list" allowBlank="1" showInputMessage="1" showErrorMessage="1" sqref="AP128">
      <formula1>Еткульский_муниципальный_район</formula1>
    </dataValidation>
    <dataValidation type="list" allowBlank="1" showInputMessage="1" showErrorMessage="1" sqref="AQ128">
      <formula1>Еманжелинский_муниципальный_район</formula1>
    </dataValidation>
    <dataValidation type="list" allowBlank="1" showInputMessage="1" showErrorMessage="1" sqref="AR128">
      <formula1>Каслинский_муниципальный_район</formula1>
    </dataValidation>
    <dataValidation type="list" allowBlank="1" showInputMessage="1" showErrorMessage="1" sqref="AS128">
      <formula1>Карталинский_муниципальный_район</formula1>
    </dataValidation>
    <dataValidation type="list" allowBlank="1" showInputMessage="1" showErrorMessage="1" sqref="AT128">
      <formula1>Катав_Ивановский_муниципальный_район</formula1>
    </dataValidation>
    <dataValidation type="list" allowBlank="1" showInputMessage="1" showErrorMessage="1" sqref="AU128">
      <formula1>Кизильский_муниципальный_район</formula1>
    </dataValidation>
    <dataValidation type="list" allowBlank="1" showInputMessage="1" showErrorMessage="1" sqref="AV128">
      <formula1>Коркинский_муниципальный_район</formula1>
    </dataValidation>
    <dataValidation type="list" allowBlank="1" showInputMessage="1" showErrorMessage="1" sqref="AW128">
      <formula1>Красноармейский_муниципальный_район</formula1>
    </dataValidation>
    <dataValidation type="list" allowBlank="1" showInputMessage="1" showErrorMessage="1" sqref="AX128">
      <formula1>Кусинский_муниципальный_район</formula1>
    </dataValidation>
    <dataValidation type="list" allowBlank="1" showInputMessage="1" showErrorMessage="1" sqref="AY128">
      <formula1>Кунашакский_муниципальный_район</formula1>
    </dataValidation>
    <dataValidation type="list" allowBlank="1" showInputMessage="1" showErrorMessage="1" sqref="AZ128">
      <formula1>Нагайбакский_муниципальный_район</formula1>
    </dataValidation>
    <dataValidation type="list" allowBlank="1" showInputMessage="1" showErrorMessage="1" sqref="BA128">
      <formula1>Нязепетровский_муниципальный_район</formula1>
    </dataValidation>
    <dataValidation type="list" allowBlank="1" showInputMessage="1" showErrorMessage="1" sqref="BB128">
      <formula1>Октябрьский_муниципальный_район</formula1>
    </dataValidation>
    <dataValidation type="list" allowBlank="1" showInputMessage="1" showErrorMessage="1" sqref="BC128">
      <formula1>Пластовский_муниципальный_район</formula1>
    </dataValidation>
    <dataValidation type="list" allowBlank="1" showInputMessage="1" showErrorMessage="1" sqref="BD128">
      <formula1>Саткинский_муниципальный_район</formula1>
    </dataValidation>
    <dataValidation type="list" allowBlank="1" showInputMessage="1" showErrorMessage="1" sqref="BE128">
      <formula1>Сосновский_муниципальный_район</formula1>
    </dataValidation>
    <dataValidation type="list" allowBlank="1" showInputMessage="1" showErrorMessage="1" sqref="BF128">
      <formula1>Троицкий_муниципальный_район</formula1>
    </dataValidation>
    <dataValidation type="list" allowBlank="1" showInputMessage="1" showErrorMessage="1" sqref="BG128">
      <formula1>Увельский_муниципальный_район</formula1>
    </dataValidation>
    <dataValidation type="list" allowBlank="1" showInputMessage="1" showErrorMessage="1" sqref="BH128">
      <formula1>Уйский_муниципальный_район</formula1>
    </dataValidation>
    <dataValidation type="list" allowBlank="1" showInputMessage="1" showErrorMessage="1" sqref="BI128">
      <formula1>Чебаркульский_муниципальный_район</formula1>
    </dataValidation>
    <dataValidation type="list" allowBlank="1" showInputMessage="1" showErrorMessage="1" sqref="BJ128">
      <formula1>Чесменский_муниципальный_район</formula1>
    </dataValidation>
    <dataValidation type="list" allowBlank="1" showInputMessage="1" showErrorMessage="1" sqref="BK128">
      <formula1>$U$128:$BJ$128</formula1>
    </dataValidation>
    <dataValidation type="list" allowBlank="1" showInputMessage="1" showErrorMessage="1" sqref="T128">
      <formula1>$T$72:$T$77</formula1>
    </dataValidation>
  </dataValidation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sheetPr codeName="Лист2"/>
  <dimension ref="A1:AM565"/>
  <sheetViews>
    <sheetView zoomScale="98" zoomScaleNormal="98" workbookViewId="0">
      <pane ySplit="4" topLeftCell="A5" activePane="bottomLeft" state="frozen"/>
      <selection activeCell="I1" sqref="I1"/>
      <selection pane="bottomLeft" activeCell="B220" sqref="B220"/>
    </sheetView>
  </sheetViews>
  <sheetFormatPr defaultColWidth="9.140625" defaultRowHeight="15"/>
  <cols>
    <col min="1" max="1" width="7.42578125" style="2" customWidth="1"/>
    <col min="2" max="2" width="56.5703125" style="2" customWidth="1"/>
    <col min="3" max="3" width="43.7109375" style="2" hidden="1" customWidth="1"/>
    <col min="4" max="4" width="5.5703125" style="2" customWidth="1"/>
    <col min="5" max="5" width="8" style="2" customWidth="1"/>
    <col min="6" max="7" width="5.5703125" style="2" customWidth="1"/>
    <col min="8" max="8" width="8" style="2" bestFit="1" customWidth="1"/>
    <col min="9" max="9" width="6.7109375" style="2" bestFit="1" customWidth="1"/>
    <col min="10" max="12" width="8.28515625" style="2" bestFit="1" customWidth="1"/>
    <col min="13" max="13" width="8.85546875" style="2" bestFit="1" customWidth="1"/>
    <col min="14" max="14" width="8.85546875" style="2" customWidth="1"/>
    <col min="15" max="15" width="8.28515625" style="2" bestFit="1" customWidth="1"/>
    <col min="16" max="18" width="8.28515625" style="2" customWidth="1"/>
    <col min="19" max="19" width="8.28515625" style="2" bestFit="1" customWidth="1"/>
    <col min="20" max="20" width="5.42578125" style="2" bestFit="1" customWidth="1"/>
    <col min="21" max="21" width="6.42578125" style="2" bestFit="1" customWidth="1"/>
    <col min="22" max="25" width="9.140625" style="2"/>
    <col min="26" max="26" width="10.28515625" style="2" customWidth="1"/>
    <col min="27" max="27" width="9.7109375" style="2" bestFit="1" customWidth="1"/>
    <col min="28" max="30" width="11.28515625" style="2" bestFit="1" customWidth="1"/>
    <col min="31" max="31" width="9.140625" style="22"/>
    <col min="32" max="32" width="9.140625" style="21"/>
    <col min="33" max="16384" width="9.140625" style="2"/>
  </cols>
  <sheetData>
    <row r="1" spans="1:39" ht="29.25" customHeight="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2">
        <v>30</v>
      </c>
      <c r="AF1" s="2">
        <v>31</v>
      </c>
      <c r="AG1" s="2">
        <v>32</v>
      </c>
      <c r="AH1" s="2">
        <v>33</v>
      </c>
      <c r="AI1" s="2">
        <v>34</v>
      </c>
      <c r="AJ1" s="2">
        <v>35</v>
      </c>
      <c r="AK1" s="2">
        <v>36</v>
      </c>
      <c r="AL1" s="2">
        <v>37</v>
      </c>
      <c r="AM1" s="2">
        <v>38</v>
      </c>
    </row>
    <row r="2" spans="1:39">
      <c r="D2" s="243" t="s">
        <v>146</v>
      </c>
      <c r="E2" s="244"/>
      <c r="F2" s="244"/>
      <c r="G2" s="244"/>
      <c r="H2" s="244"/>
      <c r="I2" s="244"/>
      <c r="J2" s="244"/>
      <c r="K2" s="244"/>
      <c r="L2" s="244"/>
      <c r="M2" s="244"/>
      <c r="N2" s="244"/>
      <c r="O2" s="244"/>
      <c r="P2" s="244"/>
      <c r="Q2" s="244"/>
      <c r="R2" s="244"/>
      <c r="S2" s="244"/>
      <c r="T2" s="244"/>
      <c r="U2" s="245"/>
      <c r="V2" s="243" t="s">
        <v>147</v>
      </c>
      <c r="W2" s="244"/>
      <c r="X2" s="244"/>
      <c r="Y2" s="244"/>
      <c r="Z2" s="244"/>
      <c r="AA2" s="244"/>
      <c r="AB2" s="244"/>
      <c r="AC2" s="244"/>
      <c r="AD2" s="244"/>
      <c r="AE2" s="244"/>
      <c r="AF2" s="244"/>
      <c r="AG2" s="244"/>
      <c r="AH2" s="244"/>
      <c r="AI2" s="244"/>
      <c r="AJ2" s="244"/>
      <c r="AK2" s="244"/>
      <c r="AL2" s="244"/>
      <c r="AM2" s="245"/>
    </row>
    <row r="3" spans="1:39">
      <c r="D3" s="53">
        <v>1</v>
      </c>
      <c r="E3" s="242" t="s">
        <v>142</v>
      </c>
      <c r="F3" s="242"/>
      <c r="G3" s="242"/>
      <c r="H3" s="242"/>
      <c r="I3" s="242"/>
      <c r="J3" s="242" t="s">
        <v>143</v>
      </c>
      <c r="K3" s="242"/>
      <c r="L3" s="242"/>
      <c r="M3" s="242"/>
      <c r="N3" s="242"/>
      <c r="O3" s="242" t="s">
        <v>144</v>
      </c>
      <c r="P3" s="242"/>
      <c r="Q3" s="242"/>
      <c r="R3" s="242"/>
      <c r="S3" s="242"/>
      <c r="T3" s="42" t="s">
        <v>24</v>
      </c>
      <c r="U3" s="42" t="s">
        <v>28</v>
      </c>
      <c r="V3" s="53">
        <v>1</v>
      </c>
      <c r="W3" s="242" t="s">
        <v>142</v>
      </c>
      <c r="X3" s="242"/>
      <c r="Y3" s="242"/>
      <c r="Z3" s="242"/>
      <c r="AA3" s="242"/>
      <c r="AB3" s="242" t="s">
        <v>143</v>
      </c>
      <c r="AC3" s="242"/>
      <c r="AD3" s="242"/>
      <c r="AE3" s="242"/>
      <c r="AF3" s="242"/>
      <c r="AG3" s="242" t="s">
        <v>144</v>
      </c>
      <c r="AH3" s="242"/>
      <c r="AI3" s="242"/>
      <c r="AJ3" s="242"/>
      <c r="AK3" s="242"/>
      <c r="AL3" s="42" t="s">
        <v>24</v>
      </c>
      <c r="AM3" s="42" t="s">
        <v>28</v>
      </c>
    </row>
    <row r="4" spans="1:39" ht="30">
      <c r="A4" s="17" t="s">
        <v>0</v>
      </c>
      <c r="B4" s="7" t="s">
        <v>1</v>
      </c>
      <c r="C4" s="32" t="s">
        <v>2</v>
      </c>
      <c r="D4" s="54" t="s">
        <v>50</v>
      </c>
      <c r="E4" s="39" t="s">
        <v>23</v>
      </c>
      <c r="F4" s="39" t="s">
        <v>41</v>
      </c>
      <c r="G4" s="39" t="s">
        <v>127</v>
      </c>
      <c r="H4" s="39" t="s">
        <v>128</v>
      </c>
      <c r="I4" s="39" t="s">
        <v>129</v>
      </c>
      <c r="J4" s="40" t="s">
        <v>34</v>
      </c>
      <c r="K4" s="40" t="s">
        <v>39</v>
      </c>
      <c r="L4" s="40" t="s">
        <v>132</v>
      </c>
      <c r="M4" s="40" t="s">
        <v>134</v>
      </c>
      <c r="N4" s="40" t="s">
        <v>135</v>
      </c>
      <c r="O4" s="41" t="s">
        <v>36</v>
      </c>
      <c r="P4" s="41" t="s">
        <v>40</v>
      </c>
      <c r="Q4" s="41" t="s">
        <v>136</v>
      </c>
      <c r="R4" s="41" t="s">
        <v>137</v>
      </c>
      <c r="S4" s="41" t="s">
        <v>138</v>
      </c>
      <c r="T4" s="51" t="s">
        <v>51</v>
      </c>
      <c r="U4" s="51" t="s">
        <v>145</v>
      </c>
      <c r="V4" s="54" t="s">
        <v>50</v>
      </c>
      <c r="W4" s="39" t="s">
        <v>23</v>
      </c>
      <c r="X4" s="39" t="s">
        <v>41</v>
      </c>
      <c r="Y4" s="39" t="s">
        <v>127</v>
      </c>
      <c r="Z4" s="39" t="s">
        <v>128</v>
      </c>
      <c r="AA4" s="39" t="s">
        <v>129</v>
      </c>
      <c r="AB4" s="40" t="s">
        <v>34</v>
      </c>
      <c r="AC4" s="40" t="s">
        <v>39</v>
      </c>
      <c r="AD4" s="40" t="s">
        <v>132</v>
      </c>
      <c r="AE4" s="40" t="s">
        <v>134</v>
      </c>
      <c r="AF4" s="40" t="s">
        <v>135</v>
      </c>
      <c r="AG4" s="41" t="s">
        <v>36</v>
      </c>
      <c r="AH4" s="41" t="s">
        <v>40</v>
      </c>
      <c r="AI4" s="41" t="s">
        <v>136</v>
      </c>
      <c r="AJ4" s="41" t="s">
        <v>137</v>
      </c>
      <c r="AK4" s="41" t="s">
        <v>138</v>
      </c>
      <c r="AL4" s="51" t="s">
        <v>51</v>
      </c>
      <c r="AM4" s="51" t="s">
        <v>145</v>
      </c>
    </row>
    <row r="5" spans="1:39" s="22" customFormat="1" ht="15.75">
      <c r="A5" s="63" t="s">
        <v>27</v>
      </c>
      <c r="B5" s="64" t="s">
        <v>217</v>
      </c>
      <c r="C5" s="60"/>
      <c r="D5" s="61"/>
      <c r="E5" s="61"/>
      <c r="F5" s="61"/>
      <c r="G5" s="61"/>
      <c r="H5" s="61"/>
      <c r="I5" s="61"/>
      <c r="J5" s="61"/>
      <c r="K5" s="61"/>
      <c r="L5" s="61"/>
      <c r="M5" s="61"/>
      <c r="N5" s="61"/>
      <c r="O5" s="61"/>
      <c r="P5" s="61"/>
      <c r="Q5" s="61"/>
      <c r="R5" s="61"/>
      <c r="S5" s="61"/>
      <c r="T5" s="61"/>
      <c r="U5" s="61"/>
      <c r="V5" s="62"/>
      <c r="W5" s="61"/>
      <c r="X5" s="61"/>
      <c r="Y5" s="61"/>
      <c r="Z5" s="61"/>
      <c r="AA5" s="61"/>
      <c r="AB5" s="61"/>
      <c r="AC5" s="61"/>
      <c r="AD5" s="61"/>
      <c r="AE5" s="61"/>
      <c r="AF5" s="61"/>
      <c r="AG5" s="61"/>
      <c r="AH5" s="61"/>
      <c r="AI5" s="61"/>
      <c r="AJ5" s="61"/>
      <c r="AK5" s="61"/>
      <c r="AL5" s="61"/>
      <c r="AM5" s="61"/>
    </row>
    <row r="6" spans="1:39" s="22" customFormat="1" ht="31.5">
      <c r="A6" s="65" t="s">
        <v>27</v>
      </c>
      <c r="B6" s="66" t="s">
        <v>218</v>
      </c>
      <c r="C6" s="60"/>
      <c r="D6" s="61" t="str">
        <f>'Челябинская обл.'!$C$7</f>
        <v>13,23</v>
      </c>
      <c r="E6" s="61">
        <f>'Челябинская обл.'!$C$10</f>
        <v>1005.74</v>
      </c>
      <c r="F6" s="61">
        <f>'Челябинская обл.'!$C$11</f>
        <v>0</v>
      </c>
      <c r="G6" s="61">
        <f>'Челябинская обл.'!$C$12</f>
        <v>0</v>
      </c>
      <c r="H6" s="61">
        <f>'Челябинская обл.'!$C$13</f>
        <v>0</v>
      </c>
      <c r="I6" s="61">
        <f>'Челябинская обл.'!$C$14</f>
        <v>0</v>
      </c>
      <c r="J6" s="61">
        <f>'Челябинская обл.'!$C$17</f>
        <v>1987.75</v>
      </c>
      <c r="K6" s="61">
        <f>'Челябинская обл.'!$C$18</f>
        <v>0</v>
      </c>
      <c r="L6" s="61">
        <f>'Челябинская обл.'!$C$19</f>
        <v>0</v>
      </c>
      <c r="M6" s="61">
        <f>'Челябинская обл.'!$C$20</f>
        <v>0</v>
      </c>
      <c r="N6" s="61">
        <f>'Челябинская обл.'!$C$21</f>
        <v>0</v>
      </c>
      <c r="O6" s="61">
        <f>'Челябинская обл.'!$C$23</f>
        <v>1493.77</v>
      </c>
      <c r="P6" s="61">
        <f>'Челябинская обл.'!$C$24</f>
        <v>0</v>
      </c>
      <c r="Q6" s="61">
        <f>'Челябинская обл.'!$C$25</f>
        <v>0</v>
      </c>
      <c r="R6" s="61">
        <f>'Челябинская обл.'!$C$26</f>
        <v>0</v>
      </c>
      <c r="S6" s="61">
        <f>'Челябинская обл.'!$C$27</f>
        <v>0</v>
      </c>
      <c r="T6" s="61">
        <f>'Челябинская обл.'!$C$28</f>
        <v>0</v>
      </c>
      <c r="U6" s="61">
        <f>'Челябинская обл.'!$C$29</f>
        <v>377.24</v>
      </c>
      <c r="V6" s="61">
        <f>'Челябинская обл.'!$C$34</f>
        <v>13.23</v>
      </c>
      <c r="W6" s="61">
        <f>'Челябинская обл.'!$C$37</f>
        <v>352.76</v>
      </c>
      <c r="X6" s="61">
        <f>'Челябинская обл.'!$C$38</f>
        <v>825.59</v>
      </c>
      <c r="Y6" s="61">
        <f>'Челябинская обл.'!$C$39</f>
        <v>0</v>
      </c>
      <c r="Z6" s="61">
        <f>'Челябинская обл.'!$C$40</f>
        <v>0</v>
      </c>
      <c r="AA6" s="61">
        <f>'Челябинская обл.'!$C$41</f>
        <v>0</v>
      </c>
      <c r="AB6" s="61">
        <f>'Челябинская обл.'!$C$44</f>
        <v>1142.9000000000001</v>
      </c>
      <c r="AC6" s="61">
        <f>'Челябинская обл.'!$C$45</f>
        <v>1066.98</v>
      </c>
      <c r="AD6" s="61">
        <f>'Челябинская обл.'!$C$46</f>
        <v>0</v>
      </c>
      <c r="AE6" s="61">
        <f>'Челябинская обл.'!$C$47</f>
        <v>0</v>
      </c>
      <c r="AF6" s="61">
        <f>'Челябинская обл.'!$C$48</f>
        <v>0</v>
      </c>
      <c r="AG6" s="61">
        <f>'Челябинская обл.'!$C$50</f>
        <v>1081.3599999999999</v>
      </c>
      <c r="AH6" s="61">
        <f>'Челябинская обл.'!$C$51</f>
        <v>1328.18</v>
      </c>
      <c r="AI6" s="61">
        <f>'Челябинская обл.'!$C$52</f>
        <v>0</v>
      </c>
      <c r="AJ6" s="61">
        <f>'Челябинская обл.'!$C$53</f>
        <v>0</v>
      </c>
      <c r="AK6" s="61">
        <f>'Челябинская обл.'!$C$54</f>
        <v>0</v>
      </c>
      <c r="AL6" s="61">
        <f>'Челябинская обл.'!$C$55</f>
        <v>0</v>
      </c>
      <c r="AM6" s="61">
        <f>'Челябинская обл.'!$C$56</f>
        <v>243.71</v>
      </c>
    </row>
    <row r="7" spans="1:39" s="22" customFormat="1" ht="15.75">
      <c r="A7" s="65" t="s">
        <v>22</v>
      </c>
      <c r="B7" s="66" t="s">
        <v>219</v>
      </c>
      <c r="C7" s="60"/>
      <c r="D7" s="61" t="str">
        <f>'Челябинская обл.'!$C$7</f>
        <v>13,23</v>
      </c>
      <c r="E7" s="61">
        <f>'Челябинская обл.'!$C$10</f>
        <v>1005.74</v>
      </c>
      <c r="F7" s="61">
        <f>'Челябинская обл.'!$C$11</f>
        <v>0</v>
      </c>
      <c r="G7" s="61">
        <f>'Челябинская обл.'!$C$12</f>
        <v>0</v>
      </c>
      <c r="H7" s="61">
        <f>'Челябинская обл.'!$C$13</f>
        <v>0</v>
      </c>
      <c r="I7" s="61">
        <f>'Челябинская обл.'!$C$14</f>
        <v>0</v>
      </c>
      <c r="J7" s="61">
        <f>'Челябинская обл.'!$C$17</f>
        <v>1987.75</v>
      </c>
      <c r="K7" s="61">
        <f>'Челябинская обл.'!$C$18</f>
        <v>0</v>
      </c>
      <c r="L7" s="61">
        <f>'Челябинская обл.'!$C$19</f>
        <v>0</v>
      </c>
      <c r="M7" s="61">
        <f>'Челябинская обл.'!$C$20</f>
        <v>0</v>
      </c>
      <c r="N7" s="61">
        <f>'Челябинская обл.'!$C$21</f>
        <v>0</v>
      </c>
      <c r="O7" s="61">
        <f>'Челябинская обл.'!$C$23</f>
        <v>1493.77</v>
      </c>
      <c r="P7" s="61">
        <f>'Челябинская обл.'!$C$24</f>
        <v>0</v>
      </c>
      <c r="Q7" s="61">
        <f>'Челябинская обл.'!$C$25</f>
        <v>0</v>
      </c>
      <c r="R7" s="61">
        <f>'Челябинская обл.'!$C$26</f>
        <v>0</v>
      </c>
      <c r="S7" s="61">
        <f>'Челябинская обл.'!$C$27</f>
        <v>0</v>
      </c>
      <c r="T7" s="61">
        <f>'Челябинская обл.'!$C$28</f>
        <v>0</v>
      </c>
      <c r="U7" s="61">
        <f>'Челябинская обл.'!$C$29</f>
        <v>377.24</v>
      </c>
      <c r="V7" s="61">
        <f>'Челябинская обл.'!$C$34</f>
        <v>13.23</v>
      </c>
      <c r="W7" s="61">
        <f>'Челябинская обл.'!$C$37</f>
        <v>352.76</v>
      </c>
      <c r="X7" s="61">
        <f>'Челябинская обл.'!$C$38</f>
        <v>825.59</v>
      </c>
      <c r="Y7" s="61">
        <f>'Челябинская обл.'!$C$39</f>
        <v>0</v>
      </c>
      <c r="Z7" s="61">
        <f>'Челябинская обл.'!$C$40</f>
        <v>0</v>
      </c>
      <c r="AA7" s="61">
        <f>'Челябинская обл.'!$C$41</f>
        <v>0</v>
      </c>
      <c r="AB7" s="61">
        <f>'Челябинская обл.'!$C$44</f>
        <v>1142.9000000000001</v>
      </c>
      <c r="AC7" s="61">
        <f>'Челябинская обл.'!$C$45</f>
        <v>1066.98</v>
      </c>
      <c r="AD7" s="61">
        <f>'Челябинская обл.'!$C$46</f>
        <v>0</v>
      </c>
      <c r="AE7" s="61">
        <f>'Челябинская обл.'!$C$47</f>
        <v>0</v>
      </c>
      <c r="AF7" s="61">
        <f>'Челябинская обл.'!$C$48</f>
        <v>0</v>
      </c>
      <c r="AG7" s="61">
        <f>'Челябинская обл.'!$C$50</f>
        <v>1081.3599999999999</v>
      </c>
      <c r="AH7" s="61">
        <f>'Челябинская обл.'!$C$51</f>
        <v>1328.18</v>
      </c>
      <c r="AI7" s="61">
        <f>'Челябинская обл.'!$C$52</f>
        <v>0</v>
      </c>
      <c r="AJ7" s="61">
        <f>'Челябинская обл.'!$C$53</f>
        <v>0</v>
      </c>
      <c r="AK7" s="61">
        <f>'Челябинская обл.'!$C$54</f>
        <v>0</v>
      </c>
      <c r="AL7" s="61">
        <f>'Челябинская обл.'!$C$55</f>
        <v>0</v>
      </c>
      <c r="AM7" s="61">
        <f>'Челябинская обл.'!$C$56</f>
        <v>243.71</v>
      </c>
    </row>
    <row r="8" spans="1:39" s="22" customFormat="1" ht="15.75">
      <c r="A8" s="65" t="s">
        <v>24</v>
      </c>
      <c r="B8" s="66" t="s">
        <v>220</v>
      </c>
      <c r="C8" s="60"/>
      <c r="D8" s="61" t="str">
        <f>'Челябинская обл.'!$C$7</f>
        <v>13,23</v>
      </c>
      <c r="E8" s="61">
        <f>'Челябинская обл.'!$C$10</f>
        <v>1005.74</v>
      </c>
      <c r="F8" s="61">
        <f>'Челябинская обл.'!$C$11</f>
        <v>0</v>
      </c>
      <c r="G8" s="61">
        <f>'Челябинская обл.'!$C$12</f>
        <v>0</v>
      </c>
      <c r="H8" s="61">
        <f>'Челябинская обл.'!$C$13</f>
        <v>0</v>
      </c>
      <c r="I8" s="61">
        <f>'Челябинская обл.'!$C$14</f>
        <v>0</v>
      </c>
      <c r="J8" s="61">
        <f>'Челябинская обл.'!$C$17</f>
        <v>1987.75</v>
      </c>
      <c r="K8" s="61">
        <f>'Челябинская обл.'!$C$18</f>
        <v>0</v>
      </c>
      <c r="L8" s="61">
        <f>'Челябинская обл.'!$C$19</f>
        <v>0</v>
      </c>
      <c r="M8" s="61">
        <f>'Челябинская обл.'!$C$20</f>
        <v>0</v>
      </c>
      <c r="N8" s="61">
        <f>'Челябинская обл.'!$C$21</f>
        <v>0</v>
      </c>
      <c r="O8" s="61">
        <f>'Челябинская обл.'!$C$23</f>
        <v>1493.77</v>
      </c>
      <c r="P8" s="61">
        <f>'Челябинская обл.'!$C$24</f>
        <v>0</v>
      </c>
      <c r="Q8" s="61">
        <f>'Челябинская обл.'!$C$25</f>
        <v>0</v>
      </c>
      <c r="R8" s="61">
        <f>'Челябинская обл.'!$C$26</f>
        <v>0</v>
      </c>
      <c r="S8" s="61">
        <f>'Челябинская обл.'!$C$27</f>
        <v>0</v>
      </c>
      <c r="T8" s="61">
        <f>'Челябинская обл.'!$C$28</f>
        <v>0</v>
      </c>
      <c r="U8" s="61">
        <f>'Челябинская обл.'!$C$29</f>
        <v>377.24</v>
      </c>
      <c r="V8" s="61">
        <f>'Челябинская обл.'!$C$34</f>
        <v>13.23</v>
      </c>
      <c r="W8" s="61">
        <f>'Челябинская обл.'!$C$37</f>
        <v>352.76</v>
      </c>
      <c r="X8" s="61">
        <f>'Челябинская обл.'!$C$38</f>
        <v>825.59</v>
      </c>
      <c r="Y8" s="61">
        <f>'Челябинская обл.'!$C$39</f>
        <v>0</v>
      </c>
      <c r="Z8" s="61">
        <f>'Челябинская обл.'!$C$40</f>
        <v>0</v>
      </c>
      <c r="AA8" s="61">
        <f>'Челябинская обл.'!$C$41</f>
        <v>0</v>
      </c>
      <c r="AB8" s="61">
        <f>'Челябинская обл.'!$C$44</f>
        <v>1142.9000000000001</v>
      </c>
      <c r="AC8" s="61">
        <f>'Челябинская обл.'!$C$45</f>
        <v>1066.98</v>
      </c>
      <c r="AD8" s="61">
        <f>'Челябинская обл.'!$C$46</f>
        <v>0</v>
      </c>
      <c r="AE8" s="61">
        <f>'Челябинская обл.'!$C$47</f>
        <v>0</v>
      </c>
      <c r="AF8" s="61">
        <f>'Челябинская обл.'!$C$48</f>
        <v>0</v>
      </c>
      <c r="AG8" s="61">
        <f>'Челябинская обл.'!$C$50</f>
        <v>1081.3599999999999</v>
      </c>
      <c r="AH8" s="61">
        <f>'Челябинская обл.'!$C$51</f>
        <v>1328.18</v>
      </c>
      <c r="AI8" s="61">
        <f>'Челябинская обл.'!$C$52</f>
        <v>0</v>
      </c>
      <c r="AJ8" s="61">
        <f>'Челябинская обл.'!$C$53</f>
        <v>0</v>
      </c>
      <c r="AK8" s="61">
        <f>'Челябинская обл.'!$C$54</f>
        <v>0</v>
      </c>
      <c r="AL8" s="61">
        <f>'Челябинская обл.'!$C$55</f>
        <v>0</v>
      </c>
      <c r="AM8" s="61">
        <f>'Челябинская обл.'!$C$56</f>
        <v>243.71</v>
      </c>
    </row>
    <row r="9" spans="1:39" s="22" customFormat="1" ht="15.75">
      <c r="A9" s="65" t="s">
        <v>28</v>
      </c>
      <c r="B9" s="66" t="s">
        <v>104</v>
      </c>
      <c r="C9" s="60"/>
      <c r="D9" s="61" t="str">
        <f>'Челябинская обл.'!$C$7</f>
        <v>13,23</v>
      </c>
      <c r="E9" s="61">
        <f>'Челябинская обл.'!$C$10</f>
        <v>1005.74</v>
      </c>
      <c r="F9" s="61">
        <f>'Челябинская обл.'!$C$11</f>
        <v>0</v>
      </c>
      <c r="G9" s="61">
        <f>'Челябинская обл.'!$C$12</f>
        <v>0</v>
      </c>
      <c r="H9" s="61">
        <f>'Челябинская обл.'!$C$13</f>
        <v>0</v>
      </c>
      <c r="I9" s="61">
        <f>'Челябинская обл.'!$C$14</f>
        <v>0</v>
      </c>
      <c r="J9" s="61">
        <f>'Челябинская обл.'!$C$17</f>
        <v>1987.75</v>
      </c>
      <c r="K9" s="61">
        <f>'Челябинская обл.'!$C$18</f>
        <v>0</v>
      </c>
      <c r="L9" s="61">
        <f>'Челябинская обл.'!$C$19</f>
        <v>0</v>
      </c>
      <c r="M9" s="61">
        <f>'Челябинская обл.'!$C$20</f>
        <v>0</v>
      </c>
      <c r="N9" s="61">
        <f>'Челябинская обл.'!$C$21</f>
        <v>0</v>
      </c>
      <c r="O9" s="61">
        <f>'Челябинская обл.'!$C$23</f>
        <v>1493.77</v>
      </c>
      <c r="P9" s="61">
        <f>'Челябинская обл.'!$C$24</f>
        <v>0</v>
      </c>
      <c r="Q9" s="61">
        <f>'Челябинская обл.'!$C$25</f>
        <v>0</v>
      </c>
      <c r="R9" s="61">
        <f>'Челябинская обл.'!$C$26</f>
        <v>0</v>
      </c>
      <c r="S9" s="61">
        <f>'Челябинская обл.'!$C$27</f>
        <v>0</v>
      </c>
      <c r="T9" s="61">
        <f>'Челябинская обл.'!$C$28</f>
        <v>0</v>
      </c>
      <c r="U9" s="61">
        <f>'Челябинская обл.'!$C$29</f>
        <v>377.24</v>
      </c>
      <c r="V9" s="61">
        <f>'Челябинская обл.'!$C$34</f>
        <v>13.23</v>
      </c>
      <c r="W9" s="61">
        <f>'Челябинская обл.'!$C$37</f>
        <v>352.76</v>
      </c>
      <c r="X9" s="61">
        <f>'Челябинская обл.'!$C$38</f>
        <v>825.59</v>
      </c>
      <c r="Y9" s="61">
        <f>'Челябинская обл.'!$C$39</f>
        <v>0</v>
      </c>
      <c r="Z9" s="61">
        <f>'Челябинская обл.'!$C$40</f>
        <v>0</v>
      </c>
      <c r="AA9" s="61">
        <f>'Челябинская обл.'!$C$41</f>
        <v>0</v>
      </c>
      <c r="AB9" s="61">
        <f>'Челябинская обл.'!$C$44</f>
        <v>1142.9000000000001</v>
      </c>
      <c r="AC9" s="61">
        <f>'Челябинская обл.'!$C$45</f>
        <v>1066.98</v>
      </c>
      <c r="AD9" s="61">
        <f>'Челябинская обл.'!$C$46</f>
        <v>0</v>
      </c>
      <c r="AE9" s="61">
        <f>'Челябинская обл.'!$C$47</f>
        <v>0</v>
      </c>
      <c r="AF9" s="61">
        <f>'Челябинская обл.'!$C$48</f>
        <v>0</v>
      </c>
      <c r="AG9" s="61">
        <f>'Челябинская обл.'!$C$50</f>
        <v>1081.3599999999999</v>
      </c>
      <c r="AH9" s="61">
        <f>'Челябинская обл.'!$C$51</f>
        <v>1328.18</v>
      </c>
      <c r="AI9" s="61">
        <f>'Челябинская обл.'!$C$52</f>
        <v>0</v>
      </c>
      <c r="AJ9" s="61">
        <f>'Челябинская обл.'!$C$53</f>
        <v>0</v>
      </c>
      <c r="AK9" s="61">
        <f>'Челябинская обл.'!$C$54</f>
        <v>0</v>
      </c>
      <c r="AL9" s="61">
        <f>'Челябинская обл.'!$C$55</f>
        <v>0</v>
      </c>
      <c r="AM9" s="61">
        <f>'Челябинская обл.'!$C$56</f>
        <v>243.71</v>
      </c>
    </row>
    <row r="10" spans="1:39" s="22" customFormat="1" ht="15.75">
      <c r="A10" s="65" t="s">
        <v>221</v>
      </c>
      <c r="B10" s="66" t="s">
        <v>222</v>
      </c>
      <c r="C10" s="60"/>
      <c r="D10" s="61" t="str">
        <f>'Челябинская обл.'!$C$7</f>
        <v>13,23</v>
      </c>
      <c r="E10" s="61">
        <f>'Челябинская обл.'!$C$10</f>
        <v>1005.74</v>
      </c>
      <c r="F10" s="61">
        <f>'Челябинская обл.'!$C$11</f>
        <v>0</v>
      </c>
      <c r="G10" s="61">
        <f>'Челябинская обл.'!$C$12</f>
        <v>0</v>
      </c>
      <c r="H10" s="61">
        <f>'Челябинская обл.'!$C$13</f>
        <v>0</v>
      </c>
      <c r="I10" s="61">
        <f>'Челябинская обл.'!$C$14</f>
        <v>0</v>
      </c>
      <c r="J10" s="61">
        <f>'Челябинская обл.'!$C$17</f>
        <v>1987.75</v>
      </c>
      <c r="K10" s="61">
        <f>'Челябинская обл.'!$C$18</f>
        <v>0</v>
      </c>
      <c r="L10" s="61">
        <f>'Челябинская обл.'!$C$19</f>
        <v>0</v>
      </c>
      <c r="M10" s="61">
        <f>'Челябинская обл.'!$C$20</f>
        <v>0</v>
      </c>
      <c r="N10" s="61">
        <f>'Челябинская обл.'!$C$21</f>
        <v>0</v>
      </c>
      <c r="O10" s="61">
        <f>'Челябинская обл.'!$C$23</f>
        <v>1493.77</v>
      </c>
      <c r="P10" s="61">
        <f>'Челябинская обл.'!$C$24</f>
        <v>0</v>
      </c>
      <c r="Q10" s="61">
        <f>'Челябинская обл.'!$C$25</f>
        <v>0</v>
      </c>
      <c r="R10" s="61">
        <f>'Челябинская обл.'!$C$26</f>
        <v>0</v>
      </c>
      <c r="S10" s="61">
        <f>'Челябинская обл.'!$C$27</f>
        <v>0</v>
      </c>
      <c r="T10" s="61">
        <f>'Челябинская обл.'!$C$28</f>
        <v>0</v>
      </c>
      <c r="U10" s="61">
        <f>'Челябинская обл.'!$C$29</f>
        <v>377.24</v>
      </c>
      <c r="V10" s="61">
        <f>'Челябинская обл.'!$C$34</f>
        <v>13.23</v>
      </c>
      <c r="W10" s="61">
        <f>'Челябинская обл.'!$C$37</f>
        <v>352.76</v>
      </c>
      <c r="X10" s="61">
        <f>'Челябинская обл.'!$C$38</f>
        <v>825.59</v>
      </c>
      <c r="Y10" s="61">
        <f>'Челябинская обл.'!$C$39</f>
        <v>0</v>
      </c>
      <c r="Z10" s="61">
        <f>'Челябинская обл.'!$C$40</f>
        <v>0</v>
      </c>
      <c r="AA10" s="61">
        <f>'Челябинская обл.'!$C$41</f>
        <v>0</v>
      </c>
      <c r="AB10" s="61">
        <f>'Челябинская обл.'!$C$44</f>
        <v>1142.9000000000001</v>
      </c>
      <c r="AC10" s="61">
        <f>'Челябинская обл.'!$C$45</f>
        <v>1066.98</v>
      </c>
      <c r="AD10" s="61">
        <f>'Челябинская обл.'!$C$46</f>
        <v>0</v>
      </c>
      <c r="AE10" s="61">
        <f>'Челябинская обл.'!$C$47</f>
        <v>0</v>
      </c>
      <c r="AF10" s="61">
        <f>'Челябинская обл.'!$C$48</f>
        <v>0</v>
      </c>
      <c r="AG10" s="61">
        <f>'Челябинская обл.'!$C$50</f>
        <v>1081.3599999999999</v>
      </c>
      <c r="AH10" s="61">
        <f>'Челябинская обл.'!$C$51</f>
        <v>1328.18</v>
      </c>
      <c r="AI10" s="61">
        <f>'Челябинская обл.'!$C$52</f>
        <v>0</v>
      </c>
      <c r="AJ10" s="61">
        <f>'Челябинская обл.'!$C$53</f>
        <v>0</v>
      </c>
      <c r="AK10" s="61">
        <f>'Челябинская обл.'!$C$54</f>
        <v>0</v>
      </c>
      <c r="AL10" s="61">
        <f>'Челябинская обл.'!$C$55</f>
        <v>0</v>
      </c>
      <c r="AM10" s="61">
        <f>'Челябинская обл.'!$C$56</f>
        <v>243.71</v>
      </c>
    </row>
    <row r="11" spans="1:39" s="22" customFormat="1" ht="31.5">
      <c r="A11" s="65" t="s">
        <v>223</v>
      </c>
      <c r="B11" s="67" t="s">
        <v>645</v>
      </c>
      <c r="C11" s="60"/>
      <c r="D11" s="61" t="str">
        <f>'Челябинская обл.'!$C$7</f>
        <v>13,23</v>
      </c>
      <c r="E11" s="61">
        <f>'Челябинская обл.'!$C$10</f>
        <v>1005.74</v>
      </c>
      <c r="F11" s="61">
        <f>'Челябинская обл.'!$C$11</f>
        <v>0</v>
      </c>
      <c r="G11" s="61">
        <f>'Челябинская обл.'!$C$12</f>
        <v>0</v>
      </c>
      <c r="H11" s="61">
        <f>'Челябинская обл.'!$C$13</f>
        <v>0</v>
      </c>
      <c r="I11" s="61">
        <f>'Челябинская обл.'!$C$14</f>
        <v>0</v>
      </c>
      <c r="J11" s="61">
        <f>'Челябинская обл.'!$C$17</f>
        <v>1987.75</v>
      </c>
      <c r="K11" s="61">
        <f>'Челябинская обл.'!$C$18</f>
        <v>0</v>
      </c>
      <c r="L11" s="61">
        <f>'Челябинская обл.'!$C$19</f>
        <v>0</v>
      </c>
      <c r="M11" s="61">
        <f>'Челябинская обл.'!$C$20</f>
        <v>0</v>
      </c>
      <c r="N11" s="61">
        <f>'Челябинская обл.'!$C$21</f>
        <v>0</v>
      </c>
      <c r="O11" s="61">
        <f>'Челябинская обл.'!$C$23</f>
        <v>1493.77</v>
      </c>
      <c r="P11" s="61">
        <f>'Челябинская обл.'!$C$24</f>
        <v>0</v>
      </c>
      <c r="Q11" s="61">
        <f>'Челябинская обл.'!$C$25</f>
        <v>0</v>
      </c>
      <c r="R11" s="61">
        <f>'Челябинская обл.'!$C$26</f>
        <v>0</v>
      </c>
      <c r="S11" s="61">
        <f>'Челябинская обл.'!$C$27</f>
        <v>0</v>
      </c>
      <c r="T11" s="61">
        <f>'Челябинская обл.'!$C$28</f>
        <v>0</v>
      </c>
      <c r="U11" s="61">
        <f>'Челябинская обл.'!$C$29</f>
        <v>377.24</v>
      </c>
      <c r="V11" s="61">
        <f>'Челябинская обл.'!$C$34</f>
        <v>13.23</v>
      </c>
      <c r="W11" s="61">
        <f>'Челябинская обл.'!$C$37</f>
        <v>352.76</v>
      </c>
      <c r="X11" s="61">
        <f>'Челябинская обл.'!$C$38</f>
        <v>825.59</v>
      </c>
      <c r="Y11" s="61">
        <f>'Челябинская обл.'!$C$39</f>
        <v>0</v>
      </c>
      <c r="Z11" s="61">
        <f>'Челябинская обл.'!$C$40</f>
        <v>0</v>
      </c>
      <c r="AA11" s="61">
        <f>'Челябинская обл.'!$C$41</f>
        <v>0</v>
      </c>
      <c r="AB11" s="61">
        <f>'Челябинская обл.'!$C$44</f>
        <v>1142.9000000000001</v>
      </c>
      <c r="AC11" s="61">
        <f>'Челябинская обл.'!$C$45</f>
        <v>1066.98</v>
      </c>
      <c r="AD11" s="61">
        <f>'Челябинская обл.'!$C$46</f>
        <v>0</v>
      </c>
      <c r="AE11" s="61">
        <f>'Челябинская обл.'!$C$47</f>
        <v>0</v>
      </c>
      <c r="AF11" s="61">
        <f>'Челябинская обл.'!$C$48</f>
        <v>0</v>
      </c>
      <c r="AG11" s="61">
        <f>'Челябинская обл.'!$C$50</f>
        <v>1081.3599999999999</v>
      </c>
      <c r="AH11" s="61">
        <f>'Челябинская обл.'!$C$51</f>
        <v>1328.18</v>
      </c>
      <c r="AI11" s="61">
        <f>'Челябинская обл.'!$C$52</f>
        <v>0</v>
      </c>
      <c r="AJ11" s="61">
        <f>'Челябинская обл.'!$C$53</f>
        <v>0</v>
      </c>
      <c r="AK11" s="61">
        <f>'Челябинская обл.'!$C$54</f>
        <v>0</v>
      </c>
      <c r="AL11" s="61">
        <f>'Челябинская обл.'!$C$55</f>
        <v>0</v>
      </c>
      <c r="AM11" s="61">
        <f>'Челябинская обл.'!$C$56</f>
        <v>243.71</v>
      </c>
    </row>
    <row r="12" spans="1:39" s="22" customFormat="1" ht="15.75">
      <c r="A12" s="65" t="s">
        <v>224</v>
      </c>
      <c r="B12" s="66" t="s">
        <v>225</v>
      </c>
      <c r="C12" s="60"/>
      <c r="D12" s="61" t="str">
        <f>'Челябинская обл.'!$C$7</f>
        <v>13,23</v>
      </c>
      <c r="E12" s="61">
        <f>'Челябинская обл.'!$C$10</f>
        <v>1005.74</v>
      </c>
      <c r="F12" s="61">
        <f>'Челябинская обл.'!$C$11</f>
        <v>0</v>
      </c>
      <c r="G12" s="61">
        <f>'Челябинская обл.'!$C$12</f>
        <v>0</v>
      </c>
      <c r="H12" s="61">
        <f>'Челябинская обл.'!$C$13</f>
        <v>0</v>
      </c>
      <c r="I12" s="61">
        <f>'Челябинская обл.'!$C$14</f>
        <v>0</v>
      </c>
      <c r="J12" s="61">
        <f>'Челябинская обл.'!$C$17</f>
        <v>1987.75</v>
      </c>
      <c r="K12" s="61">
        <f>'Челябинская обл.'!$C$18</f>
        <v>0</v>
      </c>
      <c r="L12" s="61">
        <f>'Челябинская обл.'!$C$19</f>
        <v>0</v>
      </c>
      <c r="M12" s="61">
        <f>'Челябинская обл.'!$C$20</f>
        <v>0</v>
      </c>
      <c r="N12" s="61">
        <f>'Челябинская обл.'!$C$21</f>
        <v>0</v>
      </c>
      <c r="O12" s="61">
        <f>'Челябинская обл.'!$C$23</f>
        <v>1493.77</v>
      </c>
      <c r="P12" s="61">
        <f>'Челябинская обл.'!$C$24</f>
        <v>0</v>
      </c>
      <c r="Q12" s="61">
        <f>'Челябинская обл.'!$C$25</f>
        <v>0</v>
      </c>
      <c r="R12" s="61">
        <f>'Челябинская обл.'!$C$26</f>
        <v>0</v>
      </c>
      <c r="S12" s="61">
        <f>'Челябинская обл.'!$C$27</f>
        <v>0</v>
      </c>
      <c r="T12" s="61">
        <f>'Челябинская обл.'!$C$28</f>
        <v>0</v>
      </c>
      <c r="U12" s="61">
        <f>'Челябинская обл.'!$C$29</f>
        <v>377.24</v>
      </c>
      <c r="V12" s="61">
        <f>'Челябинская обл.'!$C$34</f>
        <v>13.23</v>
      </c>
      <c r="W12" s="61">
        <f>'Челябинская обл.'!$C$37</f>
        <v>352.76</v>
      </c>
      <c r="X12" s="61">
        <f>'Челябинская обл.'!$C$38</f>
        <v>825.59</v>
      </c>
      <c r="Y12" s="61">
        <f>'Челябинская обл.'!$C$39</f>
        <v>0</v>
      </c>
      <c r="Z12" s="61">
        <f>'Челябинская обл.'!$C$40</f>
        <v>0</v>
      </c>
      <c r="AA12" s="61">
        <f>'Челябинская обл.'!$C$41</f>
        <v>0</v>
      </c>
      <c r="AB12" s="61">
        <f>'Челябинская обл.'!$C$44</f>
        <v>1142.9000000000001</v>
      </c>
      <c r="AC12" s="61">
        <f>'Челябинская обл.'!$C$45</f>
        <v>1066.98</v>
      </c>
      <c r="AD12" s="61">
        <f>'Челябинская обл.'!$C$46</f>
        <v>0</v>
      </c>
      <c r="AE12" s="61">
        <f>'Челябинская обл.'!$C$47</f>
        <v>0</v>
      </c>
      <c r="AF12" s="61">
        <f>'Челябинская обл.'!$C$48</f>
        <v>0</v>
      </c>
      <c r="AG12" s="61">
        <f>'Челябинская обл.'!$C$50</f>
        <v>1081.3599999999999</v>
      </c>
      <c r="AH12" s="61">
        <f>'Челябинская обл.'!$C$51</f>
        <v>1328.18</v>
      </c>
      <c r="AI12" s="61">
        <f>'Челябинская обл.'!$C$52</f>
        <v>0</v>
      </c>
      <c r="AJ12" s="61">
        <f>'Челябинская обл.'!$C$53</f>
        <v>0</v>
      </c>
      <c r="AK12" s="61">
        <f>'Челябинская обл.'!$C$54</f>
        <v>0</v>
      </c>
      <c r="AL12" s="61">
        <f>'Челябинская обл.'!$C$55</f>
        <v>0</v>
      </c>
      <c r="AM12" s="61">
        <f>'Челябинская обл.'!$C$56</f>
        <v>243.71</v>
      </c>
    </row>
    <row r="13" spans="1:39" s="22" customFormat="1" ht="31.5">
      <c r="A13" s="68">
        <v>8</v>
      </c>
      <c r="B13" s="66" t="s">
        <v>226</v>
      </c>
      <c r="C13" s="60"/>
      <c r="D13" s="61" t="str">
        <f>'Челябинская обл.'!$C$7</f>
        <v>13,23</v>
      </c>
      <c r="E13" s="61">
        <f>'Челябинская обл.'!$C$10</f>
        <v>1005.74</v>
      </c>
      <c r="F13" s="61">
        <f>'Челябинская обл.'!$C$11</f>
        <v>0</v>
      </c>
      <c r="G13" s="61">
        <f>'Челябинская обл.'!$C$12</f>
        <v>0</v>
      </c>
      <c r="H13" s="61">
        <f>'Челябинская обл.'!$C$13</f>
        <v>0</v>
      </c>
      <c r="I13" s="61">
        <f>'Челябинская обл.'!$C$14</f>
        <v>0</v>
      </c>
      <c r="J13" s="61">
        <f>'Челябинская обл.'!$C$17</f>
        <v>1987.75</v>
      </c>
      <c r="K13" s="61">
        <f>'Челябинская обл.'!$C$18</f>
        <v>0</v>
      </c>
      <c r="L13" s="61">
        <f>'Челябинская обл.'!$C$19</f>
        <v>0</v>
      </c>
      <c r="M13" s="61">
        <f>'Челябинская обл.'!$C$20</f>
        <v>0</v>
      </c>
      <c r="N13" s="61">
        <f>'Челябинская обл.'!$C$21</f>
        <v>0</v>
      </c>
      <c r="O13" s="61">
        <f>'Челябинская обл.'!$C$23</f>
        <v>1493.77</v>
      </c>
      <c r="P13" s="61">
        <f>'Челябинская обл.'!$C$24</f>
        <v>0</v>
      </c>
      <c r="Q13" s="61">
        <f>'Челябинская обл.'!$C$25</f>
        <v>0</v>
      </c>
      <c r="R13" s="61">
        <f>'Челябинская обл.'!$C$26</f>
        <v>0</v>
      </c>
      <c r="S13" s="61">
        <f>'Челябинская обл.'!$C$27</f>
        <v>0</v>
      </c>
      <c r="T13" s="61">
        <f>'Челябинская обл.'!$C$28</f>
        <v>0</v>
      </c>
      <c r="U13" s="61">
        <f>'Челябинская обл.'!$C$29</f>
        <v>377.24</v>
      </c>
      <c r="V13" s="61">
        <f>'Челябинская обл.'!$C$34</f>
        <v>13.23</v>
      </c>
      <c r="W13" s="61">
        <f>'Челябинская обл.'!$C$37</f>
        <v>352.76</v>
      </c>
      <c r="X13" s="61">
        <f>'Челябинская обл.'!$C$38</f>
        <v>825.59</v>
      </c>
      <c r="Y13" s="61">
        <f>'Челябинская обл.'!$C$39</f>
        <v>0</v>
      </c>
      <c r="Z13" s="61">
        <f>'Челябинская обл.'!$C$40</f>
        <v>0</v>
      </c>
      <c r="AA13" s="61">
        <f>'Челябинская обл.'!$C$41</f>
        <v>0</v>
      </c>
      <c r="AB13" s="61">
        <f>'Челябинская обл.'!$C$44</f>
        <v>1142.9000000000001</v>
      </c>
      <c r="AC13" s="61">
        <f>'Челябинская обл.'!$C$45</f>
        <v>1066.98</v>
      </c>
      <c r="AD13" s="61">
        <f>'Челябинская обл.'!$C$46</f>
        <v>0</v>
      </c>
      <c r="AE13" s="61">
        <f>'Челябинская обл.'!$C$47</f>
        <v>0</v>
      </c>
      <c r="AF13" s="61">
        <f>'Челябинская обл.'!$C$48</f>
        <v>0</v>
      </c>
      <c r="AG13" s="61">
        <f>'Челябинская обл.'!$C$50</f>
        <v>1081.3599999999999</v>
      </c>
      <c r="AH13" s="61">
        <f>'Челябинская обл.'!$C$51</f>
        <v>1328.18</v>
      </c>
      <c r="AI13" s="61">
        <f>'Челябинская обл.'!$C$52</f>
        <v>0</v>
      </c>
      <c r="AJ13" s="61">
        <f>'Челябинская обл.'!$C$53</f>
        <v>0</v>
      </c>
      <c r="AK13" s="61">
        <f>'Челябинская обл.'!$C$54</f>
        <v>0</v>
      </c>
      <c r="AL13" s="61">
        <f>'Челябинская обл.'!$C$55</f>
        <v>0</v>
      </c>
      <c r="AM13" s="61">
        <f>'Челябинская обл.'!$C$56</f>
        <v>243.71</v>
      </c>
    </row>
    <row r="14" spans="1:39" s="22" customFormat="1" ht="15.75">
      <c r="A14" s="63" t="s">
        <v>22</v>
      </c>
      <c r="B14" s="64" t="s">
        <v>176</v>
      </c>
      <c r="C14" s="60"/>
      <c r="D14" s="61"/>
      <c r="E14" s="61"/>
      <c r="F14" s="61"/>
      <c r="G14" s="61"/>
      <c r="H14" s="61"/>
      <c r="I14" s="61"/>
      <c r="J14" s="61"/>
      <c r="K14" s="61"/>
      <c r="L14" s="61"/>
      <c r="M14" s="61"/>
      <c r="N14" s="61"/>
      <c r="O14" s="61"/>
      <c r="P14" s="61"/>
      <c r="Q14" s="61"/>
      <c r="R14" s="61"/>
      <c r="S14" s="61"/>
      <c r="T14" s="61"/>
      <c r="U14" s="61"/>
      <c r="V14" s="62"/>
      <c r="W14" s="61"/>
      <c r="X14" s="61"/>
      <c r="Y14" s="61"/>
      <c r="Z14" s="61"/>
      <c r="AA14" s="61"/>
      <c r="AB14" s="61"/>
      <c r="AC14" s="61"/>
      <c r="AD14" s="61"/>
      <c r="AE14" s="61"/>
      <c r="AF14" s="61"/>
      <c r="AG14" s="61"/>
      <c r="AH14" s="61"/>
      <c r="AI14" s="61"/>
      <c r="AJ14" s="61"/>
      <c r="AK14" s="61"/>
      <c r="AL14" s="61"/>
      <c r="AM14" s="61"/>
    </row>
    <row r="15" spans="1:39" s="22" customFormat="1" ht="15.75">
      <c r="A15" s="65" t="s">
        <v>27</v>
      </c>
      <c r="B15" s="66" t="s">
        <v>227</v>
      </c>
      <c r="C15" s="60"/>
      <c r="D15" s="61" t="str">
        <f>'Челябинская обл.'!$C$7</f>
        <v>13,23</v>
      </c>
      <c r="E15" s="61">
        <f>'Челябинская обл.'!$C$10</f>
        <v>1005.74</v>
      </c>
      <c r="F15" s="61">
        <f>'Челябинская обл.'!$C$11</f>
        <v>0</v>
      </c>
      <c r="G15" s="61">
        <f>'Челябинская обл.'!$C$12</f>
        <v>0</v>
      </c>
      <c r="H15" s="61">
        <f>'Челябинская обл.'!$C$13</f>
        <v>0</v>
      </c>
      <c r="I15" s="61">
        <f>'Челябинская обл.'!$C$14</f>
        <v>0</v>
      </c>
      <c r="J15" s="61">
        <f>'Челябинская обл.'!$C$17</f>
        <v>1987.75</v>
      </c>
      <c r="K15" s="61">
        <f>'Челябинская обл.'!$C$18</f>
        <v>0</v>
      </c>
      <c r="L15" s="61">
        <f>'Челябинская обл.'!$C$19</f>
        <v>0</v>
      </c>
      <c r="M15" s="61">
        <f>'Челябинская обл.'!$C$20</f>
        <v>0</v>
      </c>
      <c r="N15" s="61">
        <f>'Челябинская обл.'!$C$21</f>
        <v>0</v>
      </c>
      <c r="O15" s="61">
        <f>'Челябинская обл.'!$C$23</f>
        <v>1493.77</v>
      </c>
      <c r="P15" s="61">
        <f>'Челябинская обл.'!$C$24</f>
        <v>0</v>
      </c>
      <c r="Q15" s="61">
        <f>'Челябинская обл.'!$C$25</f>
        <v>0</v>
      </c>
      <c r="R15" s="61">
        <f>'Челябинская обл.'!$C$26</f>
        <v>0</v>
      </c>
      <c r="S15" s="61">
        <f>'Челябинская обл.'!$C$27</f>
        <v>0</v>
      </c>
      <c r="T15" s="61">
        <f>'Челябинская обл.'!$C$28</f>
        <v>0</v>
      </c>
      <c r="U15" s="61">
        <f>'Челябинская обл.'!$C$29</f>
        <v>377.24</v>
      </c>
      <c r="V15" s="61">
        <f>'Челябинская обл.'!$C$34</f>
        <v>13.23</v>
      </c>
      <c r="W15" s="61">
        <f>'Челябинская обл.'!$C$37</f>
        <v>352.76</v>
      </c>
      <c r="X15" s="61">
        <f>'Челябинская обл.'!$C$38</f>
        <v>825.59</v>
      </c>
      <c r="Y15" s="61">
        <f>'Челябинская обл.'!$C$39</f>
        <v>0</v>
      </c>
      <c r="Z15" s="61">
        <f>'Челябинская обл.'!$C$40</f>
        <v>0</v>
      </c>
      <c r="AA15" s="61">
        <f>'Челябинская обл.'!$C$41</f>
        <v>0</v>
      </c>
      <c r="AB15" s="61">
        <f>'Челябинская обл.'!$C$44</f>
        <v>1142.9000000000001</v>
      </c>
      <c r="AC15" s="61">
        <f>'Челябинская обл.'!$C$45</f>
        <v>1066.98</v>
      </c>
      <c r="AD15" s="61">
        <f>'Челябинская обл.'!$C$46</f>
        <v>0</v>
      </c>
      <c r="AE15" s="61">
        <f>'Челябинская обл.'!$C$47</f>
        <v>0</v>
      </c>
      <c r="AF15" s="61">
        <f>'Челябинская обл.'!$C$48</f>
        <v>0</v>
      </c>
      <c r="AG15" s="61">
        <f>'Челябинская обл.'!$C$50</f>
        <v>1081.3599999999999</v>
      </c>
      <c r="AH15" s="61">
        <f>'Челябинская обл.'!$C$51</f>
        <v>1328.18</v>
      </c>
      <c r="AI15" s="61">
        <f>'Челябинская обл.'!$C$52</f>
        <v>0</v>
      </c>
      <c r="AJ15" s="61">
        <f>'Челябинская обл.'!$C$53</f>
        <v>0</v>
      </c>
      <c r="AK15" s="61">
        <f>'Челябинская обл.'!$C$54</f>
        <v>0</v>
      </c>
      <c r="AL15" s="61">
        <f>'Челябинская обл.'!$C$55</f>
        <v>0</v>
      </c>
      <c r="AM15" s="61">
        <f>'Челябинская обл.'!$C$56</f>
        <v>243.71</v>
      </c>
    </row>
    <row r="16" spans="1:39" s="22" customFormat="1" ht="15.75">
      <c r="A16" s="65" t="s">
        <v>22</v>
      </c>
      <c r="B16" s="66" t="s">
        <v>228</v>
      </c>
      <c r="C16" s="60"/>
      <c r="D16" s="61" t="str">
        <f>'Челябинская обл.'!$C$7</f>
        <v>13,23</v>
      </c>
      <c r="E16" s="61">
        <f>'Челябинская обл.'!$C$10</f>
        <v>1005.74</v>
      </c>
      <c r="F16" s="61">
        <f>'Челябинская обл.'!$C$11</f>
        <v>0</v>
      </c>
      <c r="G16" s="61">
        <f>'Челябинская обл.'!$C$12</f>
        <v>0</v>
      </c>
      <c r="H16" s="61">
        <f>'Челябинская обл.'!$C$13</f>
        <v>0</v>
      </c>
      <c r="I16" s="61">
        <f>'Челябинская обл.'!$C$14</f>
        <v>0</v>
      </c>
      <c r="J16" s="61">
        <f>'Челябинская обл.'!$C$17</f>
        <v>1987.75</v>
      </c>
      <c r="K16" s="61">
        <f>'Челябинская обл.'!$C$18</f>
        <v>0</v>
      </c>
      <c r="L16" s="61">
        <f>'Челябинская обл.'!$C$19</f>
        <v>0</v>
      </c>
      <c r="M16" s="61">
        <f>'Челябинская обл.'!$C$20</f>
        <v>0</v>
      </c>
      <c r="N16" s="61">
        <f>'Челябинская обл.'!$C$21</f>
        <v>0</v>
      </c>
      <c r="O16" s="61">
        <f>'Челябинская обл.'!$C$23</f>
        <v>1493.77</v>
      </c>
      <c r="P16" s="61">
        <f>'Челябинская обл.'!$C$24</f>
        <v>0</v>
      </c>
      <c r="Q16" s="61">
        <f>'Челябинская обл.'!$C$25</f>
        <v>0</v>
      </c>
      <c r="R16" s="61">
        <f>'Челябинская обл.'!$C$26</f>
        <v>0</v>
      </c>
      <c r="S16" s="61">
        <f>'Челябинская обл.'!$C$27</f>
        <v>0</v>
      </c>
      <c r="T16" s="61">
        <f>'Челябинская обл.'!$C$28</f>
        <v>0</v>
      </c>
      <c r="U16" s="61">
        <f>'Челябинская обл.'!$C$29</f>
        <v>377.24</v>
      </c>
      <c r="V16" s="61">
        <f>'Челябинская обл.'!$C$34</f>
        <v>13.23</v>
      </c>
      <c r="W16" s="61">
        <f>'Челябинская обл.'!$C$37</f>
        <v>352.76</v>
      </c>
      <c r="X16" s="61">
        <f>'Челябинская обл.'!$C$38</f>
        <v>825.59</v>
      </c>
      <c r="Y16" s="61">
        <f>'Челябинская обл.'!$C$39</f>
        <v>0</v>
      </c>
      <c r="Z16" s="61">
        <f>'Челябинская обл.'!$C$40</f>
        <v>0</v>
      </c>
      <c r="AA16" s="61">
        <f>'Челябинская обл.'!$C$41</f>
        <v>0</v>
      </c>
      <c r="AB16" s="61">
        <f>'Челябинская обл.'!$C$44</f>
        <v>1142.9000000000001</v>
      </c>
      <c r="AC16" s="61">
        <f>'Челябинская обл.'!$C$45</f>
        <v>1066.98</v>
      </c>
      <c r="AD16" s="61">
        <f>'Челябинская обл.'!$C$46</f>
        <v>0</v>
      </c>
      <c r="AE16" s="61">
        <f>'Челябинская обл.'!$C$47</f>
        <v>0</v>
      </c>
      <c r="AF16" s="61">
        <f>'Челябинская обл.'!$C$48</f>
        <v>0</v>
      </c>
      <c r="AG16" s="61">
        <f>'Челябинская обл.'!$C$50</f>
        <v>1081.3599999999999</v>
      </c>
      <c r="AH16" s="61">
        <f>'Челябинская обл.'!$C$51</f>
        <v>1328.18</v>
      </c>
      <c r="AI16" s="61">
        <f>'Челябинская обл.'!$C$52</f>
        <v>0</v>
      </c>
      <c r="AJ16" s="61">
        <f>'Челябинская обл.'!$C$53</f>
        <v>0</v>
      </c>
      <c r="AK16" s="61">
        <f>'Челябинская обл.'!$C$54</f>
        <v>0</v>
      </c>
      <c r="AL16" s="61">
        <f>'Челябинская обл.'!$C$55</f>
        <v>0</v>
      </c>
      <c r="AM16" s="61">
        <f>'Челябинская обл.'!$C$56</f>
        <v>243.71</v>
      </c>
    </row>
    <row r="17" spans="1:39" s="22" customFormat="1" ht="15.75">
      <c r="A17" s="65" t="s">
        <v>24</v>
      </c>
      <c r="B17" s="66" t="s">
        <v>106</v>
      </c>
      <c r="C17" s="60"/>
      <c r="D17" s="61" t="str">
        <f>'Челябинская обл.'!$C$7</f>
        <v>13,23</v>
      </c>
      <c r="E17" s="61">
        <f>'Челябинская обл.'!$C$10</f>
        <v>1005.74</v>
      </c>
      <c r="F17" s="61">
        <f>'Челябинская обл.'!$C$11</f>
        <v>0</v>
      </c>
      <c r="G17" s="61">
        <f>'Челябинская обл.'!$C$12</f>
        <v>0</v>
      </c>
      <c r="H17" s="61">
        <f>'Челябинская обл.'!$C$13</f>
        <v>0</v>
      </c>
      <c r="I17" s="61">
        <f>'Челябинская обл.'!$C$14</f>
        <v>0</v>
      </c>
      <c r="J17" s="61">
        <f>'Челябинская обл.'!$C$17</f>
        <v>1987.75</v>
      </c>
      <c r="K17" s="61">
        <f>'Челябинская обл.'!$C$18</f>
        <v>0</v>
      </c>
      <c r="L17" s="61">
        <f>'Челябинская обл.'!$C$19</f>
        <v>0</v>
      </c>
      <c r="M17" s="61">
        <f>'Челябинская обл.'!$C$20</f>
        <v>0</v>
      </c>
      <c r="N17" s="61">
        <f>'Челябинская обл.'!$C$21</f>
        <v>0</v>
      </c>
      <c r="O17" s="61">
        <f>'Челябинская обл.'!$C$23</f>
        <v>1493.77</v>
      </c>
      <c r="P17" s="61">
        <f>'Челябинская обл.'!$C$24</f>
        <v>0</v>
      </c>
      <c r="Q17" s="61">
        <f>'Челябинская обл.'!$C$25</f>
        <v>0</v>
      </c>
      <c r="R17" s="61">
        <f>'Челябинская обл.'!$C$26</f>
        <v>0</v>
      </c>
      <c r="S17" s="61">
        <f>'Челябинская обл.'!$C$27</f>
        <v>0</v>
      </c>
      <c r="T17" s="61">
        <f>'Челябинская обл.'!$C$28</f>
        <v>0</v>
      </c>
      <c r="U17" s="61">
        <f>'Челябинская обл.'!$C$29</f>
        <v>377.24</v>
      </c>
      <c r="V17" s="61">
        <f>'Челябинская обл.'!$C$34</f>
        <v>13.23</v>
      </c>
      <c r="W17" s="61">
        <f>'Челябинская обл.'!$C$37</f>
        <v>352.76</v>
      </c>
      <c r="X17" s="61">
        <f>'Челябинская обл.'!$C$38</f>
        <v>825.59</v>
      </c>
      <c r="Y17" s="61">
        <f>'Челябинская обл.'!$C$39</f>
        <v>0</v>
      </c>
      <c r="Z17" s="61">
        <f>'Челябинская обл.'!$C$40</f>
        <v>0</v>
      </c>
      <c r="AA17" s="61">
        <f>'Челябинская обл.'!$C$41</f>
        <v>0</v>
      </c>
      <c r="AB17" s="61">
        <f>'Челябинская обл.'!$C$44</f>
        <v>1142.9000000000001</v>
      </c>
      <c r="AC17" s="61">
        <f>'Челябинская обл.'!$C$45</f>
        <v>1066.98</v>
      </c>
      <c r="AD17" s="61">
        <f>'Челябинская обл.'!$C$46</f>
        <v>0</v>
      </c>
      <c r="AE17" s="61">
        <f>'Челябинская обл.'!$C$47</f>
        <v>0</v>
      </c>
      <c r="AF17" s="61">
        <f>'Челябинская обл.'!$C$48</f>
        <v>0</v>
      </c>
      <c r="AG17" s="61">
        <f>'Челябинская обл.'!$C$50</f>
        <v>1081.3599999999999</v>
      </c>
      <c r="AH17" s="61">
        <f>'Челябинская обл.'!$C$51</f>
        <v>1328.18</v>
      </c>
      <c r="AI17" s="61">
        <f>'Челябинская обл.'!$C$52</f>
        <v>0</v>
      </c>
      <c r="AJ17" s="61">
        <f>'Челябинская обл.'!$C$53</f>
        <v>0</v>
      </c>
      <c r="AK17" s="61">
        <f>'Челябинская обл.'!$C$54</f>
        <v>0</v>
      </c>
      <c r="AL17" s="61">
        <f>'Челябинская обл.'!$C$55</f>
        <v>0</v>
      </c>
      <c r="AM17" s="61">
        <f>'Челябинская обл.'!$C$56</f>
        <v>243.71</v>
      </c>
    </row>
    <row r="18" spans="1:39" s="22" customFormat="1" ht="15.75">
      <c r="A18" s="65" t="s">
        <v>28</v>
      </c>
      <c r="B18" s="66" t="s">
        <v>229</v>
      </c>
      <c r="C18" s="60"/>
      <c r="D18" s="61" t="str">
        <f>'Челябинская обл.'!$C$7</f>
        <v>13,23</v>
      </c>
      <c r="E18" s="61">
        <f>'Челябинская обл.'!$C$10</f>
        <v>1005.74</v>
      </c>
      <c r="F18" s="61">
        <f>'Челябинская обл.'!$C$11</f>
        <v>0</v>
      </c>
      <c r="G18" s="61">
        <f>'Челябинская обл.'!$C$12</f>
        <v>0</v>
      </c>
      <c r="H18" s="61">
        <f>'Челябинская обл.'!$C$13</f>
        <v>0</v>
      </c>
      <c r="I18" s="61">
        <f>'Челябинская обл.'!$C$14</f>
        <v>0</v>
      </c>
      <c r="J18" s="61">
        <f>'Челябинская обл.'!$C$17</f>
        <v>1987.75</v>
      </c>
      <c r="K18" s="61">
        <f>'Челябинская обл.'!$C$18</f>
        <v>0</v>
      </c>
      <c r="L18" s="61">
        <f>'Челябинская обл.'!$C$19</f>
        <v>0</v>
      </c>
      <c r="M18" s="61">
        <f>'Челябинская обл.'!$C$20</f>
        <v>0</v>
      </c>
      <c r="N18" s="61">
        <f>'Челябинская обл.'!$C$21</f>
        <v>0</v>
      </c>
      <c r="O18" s="61">
        <f>'Челябинская обл.'!$C$23</f>
        <v>1493.77</v>
      </c>
      <c r="P18" s="61">
        <f>'Челябинская обл.'!$C$24</f>
        <v>0</v>
      </c>
      <c r="Q18" s="61">
        <f>'Челябинская обл.'!$C$25</f>
        <v>0</v>
      </c>
      <c r="R18" s="61">
        <f>'Челябинская обл.'!$C$26</f>
        <v>0</v>
      </c>
      <c r="S18" s="61">
        <f>'Челябинская обл.'!$C$27</f>
        <v>0</v>
      </c>
      <c r="T18" s="61">
        <f>'Челябинская обл.'!$C$28</f>
        <v>0</v>
      </c>
      <c r="U18" s="61">
        <f>'Челябинская обл.'!$C$29</f>
        <v>377.24</v>
      </c>
      <c r="V18" s="61">
        <f>'Челябинская обл.'!$C$34</f>
        <v>13.23</v>
      </c>
      <c r="W18" s="61">
        <f>'Челябинская обл.'!$C$37</f>
        <v>352.76</v>
      </c>
      <c r="X18" s="61">
        <f>'Челябинская обл.'!$C$38</f>
        <v>825.59</v>
      </c>
      <c r="Y18" s="61">
        <f>'Челябинская обл.'!$C$39</f>
        <v>0</v>
      </c>
      <c r="Z18" s="61">
        <f>'Челябинская обл.'!$C$40</f>
        <v>0</v>
      </c>
      <c r="AA18" s="61">
        <f>'Челябинская обл.'!$C$41</f>
        <v>0</v>
      </c>
      <c r="AB18" s="61">
        <f>'Челябинская обл.'!$C$44</f>
        <v>1142.9000000000001</v>
      </c>
      <c r="AC18" s="61">
        <f>'Челябинская обл.'!$C$45</f>
        <v>1066.98</v>
      </c>
      <c r="AD18" s="61">
        <f>'Челябинская обл.'!$C$46</f>
        <v>0</v>
      </c>
      <c r="AE18" s="61">
        <f>'Челябинская обл.'!$C$47</f>
        <v>0</v>
      </c>
      <c r="AF18" s="61">
        <f>'Челябинская обл.'!$C$48</f>
        <v>0</v>
      </c>
      <c r="AG18" s="61">
        <f>'Челябинская обл.'!$C$50</f>
        <v>1081.3599999999999</v>
      </c>
      <c r="AH18" s="61">
        <f>'Челябинская обл.'!$C$51</f>
        <v>1328.18</v>
      </c>
      <c r="AI18" s="61">
        <f>'Челябинская обл.'!$C$52</f>
        <v>0</v>
      </c>
      <c r="AJ18" s="61">
        <f>'Челябинская обл.'!$C$53</f>
        <v>0</v>
      </c>
      <c r="AK18" s="61">
        <f>'Челябинская обл.'!$C$54</f>
        <v>0</v>
      </c>
      <c r="AL18" s="61">
        <f>'Челябинская обл.'!$C$55</f>
        <v>0</v>
      </c>
      <c r="AM18" s="61">
        <f>'Челябинская обл.'!$C$56</f>
        <v>243.71</v>
      </c>
    </row>
    <row r="19" spans="1:39" s="22" customFormat="1" ht="15.75">
      <c r="A19" s="65" t="s">
        <v>221</v>
      </c>
      <c r="B19" s="66" t="s">
        <v>105</v>
      </c>
      <c r="C19" s="60"/>
      <c r="D19" s="61" t="str">
        <f>'Челябинская обл.'!$C$7</f>
        <v>13,23</v>
      </c>
      <c r="E19" s="61">
        <f>'Челябинская обл.'!$C$10</f>
        <v>1005.74</v>
      </c>
      <c r="F19" s="61">
        <f>'Челябинская обл.'!$C$11</f>
        <v>0</v>
      </c>
      <c r="G19" s="61">
        <f>'Челябинская обл.'!$C$12</f>
        <v>0</v>
      </c>
      <c r="H19" s="61">
        <f>'Челябинская обл.'!$C$13</f>
        <v>0</v>
      </c>
      <c r="I19" s="61">
        <f>'Челябинская обл.'!$C$14</f>
        <v>0</v>
      </c>
      <c r="J19" s="61">
        <f>'Челябинская обл.'!$C$17</f>
        <v>1987.75</v>
      </c>
      <c r="K19" s="61">
        <f>'Челябинская обл.'!$C$18</f>
        <v>0</v>
      </c>
      <c r="L19" s="61">
        <f>'Челябинская обл.'!$C$19</f>
        <v>0</v>
      </c>
      <c r="M19" s="61">
        <f>'Челябинская обл.'!$C$20</f>
        <v>0</v>
      </c>
      <c r="N19" s="61">
        <f>'Челябинская обл.'!$C$21</f>
        <v>0</v>
      </c>
      <c r="O19" s="61">
        <f>'Челябинская обл.'!$C$23</f>
        <v>1493.77</v>
      </c>
      <c r="P19" s="61">
        <f>'Челябинская обл.'!$C$24</f>
        <v>0</v>
      </c>
      <c r="Q19" s="61">
        <f>'Челябинская обл.'!$C$25</f>
        <v>0</v>
      </c>
      <c r="R19" s="61">
        <f>'Челябинская обл.'!$C$26</f>
        <v>0</v>
      </c>
      <c r="S19" s="61">
        <f>'Челябинская обл.'!$C$27</f>
        <v>0</v>
      </c>
      <c r="T19" s="61">
        <f>'Челябинская обл.'!$C$28</f>
        <v>0</v>
      </c>
      <c r="U19" s="61">
        <f>'Челябинская обл.'!$C$29</f>
        <v>377.24</v>
      </c>
      <c r="V19" s="61">
        <f>'Челябинская обл.'!$C$34</f>
        <v>13.23</v>
      </c>
      <c r="W19" s="61">
        <f>'Челябинская обл.'!$C$37</f>
        <v>352.76</v>
      </c>
      <c r="X19" s="61">
        <f>'Челябинская обл.'!$C$38</f>
        <v>825.59</v>
      </c>
      <c r="Y19" s="61">
        <f>'Челябинская обл.'!$C$39</f>
        <v>0</v>
      </c>
      <c r="Z19" s="61">
        <f>'Челябинская обл.'!$C$40</f>
        <v>0</v>
      </c>
      <c r="AA19" s="61">
        <f>'Челябинская обл.'!$C$41</f>
        <v>0</v>
      </c>
      <c r="AB19" s="61">
        <f>'Челябинская обл.'!$C$44</f>
        <v>1142.9000000000001</v>
      </c>
      <c r="AC19" s="61">
        <f>'Челябинская обл.'!$C$45</f>
        <v>1066.98</v>
      </c>
      <c r="AD19" s="61">
        <f>'Челябинская обл.'!$C$46</f>
        <v>0</v>
      </c>
      <c r="AE19" s="61">
        <f>'Челябинская обл.'!$C$47</f>
        <v>0</v>
      </c>
      <c r="AF19" s="61">
        <f>'Челябинская обл.'!$C$48</f>
        <v>0</v>
      </c>
      <c r="AG19" s="61">
        <f>'Челябинская обл.'!$C$50</f>
        <v>1081.3599999999999</v>
      </c>
      <c r="AH19" s="61">
        <f>'Челябинская обл.'!$C$51</f>
        <v>1328.18</v>
      </c>
      <c r="AI19" s="61">
        <f>'Челябинская обл.'!$C$52</f>
        <v>0</v>
      </c>
      <c r="AJ19" s="61">
        <f>'Челябинская обл.'!$C$53</f>
        <v>0</v>
      </c>
      <c r="AK19" s="61">
        <f>'Челябинская обл.'!$C$54</f>
        <v>0</v>
      </c>
      <c r="AL19" s="61">
        <f>'Челябинская обл.'!$C$55</f>
        <v>0</v>
      </c>
      <c r="AM19" s="61">
        <f>'Челябинская обл.'!$C$56</f>
        <v>243.71</v>
      </c>
    </row>
    <row r="20" spans="1:39" s="22" customFormat="1" ht="15.75">
      <c r="A20" s="65" t="s">
        <v>223</v>
      </c>
      <c r="B20" s="66" t="s">
        <v>230</v>
      </c>
      <c r="C20" s="60"/>
      <c r="D20" s="61" t="str">
        <f>'Челябинская обл.'!$C$7</f>
        <v>13,23</v>
      </c>
      <c r="E20" s="61">
        <f>'Челябинская обл.'!$C$10</f>
        <v>1005.74</v>
      </c>
      <c r="F20" s="61">
        <f>'Челябинская обл.'!$C$11</f>
        <v>0</v>
      </c>
      <c r="G20" s="61">
        <f>'Челябинская обл.'!$C$12</f>
        <v>0</v>
      </c>
      <c r="H20" s="61">
        <f>'Челябинская обл.'!$C$13</f>
        <v>0</v>
      </c>
      <c r="I20" s="61">
        <f>'Челябинская обл.'!$C$14</f>
        <v>0</v>
      </c>
      <c r="J20" s="61">
        <f>'Челябинская обл.'!$C$17</f>
        <v>1987.75</v>
      </c>
      <c r="K20" s="61">
        <f>'Челябинская обл.'!$C$18</f>
        <v>0</v>
      </c>
      <c r="L20" s="61">
        <f>'Челябинская обл.'!$C$19</f>
        <v>0</v>
      </c>
      <c r="M20" s="61">
        <f>'Челябинская обл.'!$C$20</f>
        <v>0</v>
      </c>
      <c r="N20" s="61">
        <f>'Челябинская обл.'!$C$21</f>
        <v>0</v>
      </c>
      <c r="O20" s="61">
        <f>'Челябинская обл.'!$C$23</f>
        <v>1493.77</v>
      </c>
      <c r="P20" s="61">
        <f>'Челябинская обл.'!$C$24</f>
        <v>0</v>
      </c>
      <c r="Q20" s="61">
        <f>'Челябинская обл.'!$C$25</f>
        <v>0</v>
      </c>
      <c r="R20" s="61">
        <f>'Челябинская обл.'!$C$26</f>
        <v>0</v>
      </c>
      <c r="S20" s="61">
        <f>'Челябинская обл.'!$C$27</f>
        <v>0</v>
      </c>
      <c r="T20" s="61">
        <f>'Челябинская обл.'!$C$28</f>
        <v>0</v>
      </c>
      <c r="U20" s="61">
        <f>'Челябинская обл.'!$C$29</f>
        <v>377.24</v>
      </c>
      <c r="V20" s="61">
        <f>'Челябинская обл.'!$C$34</f>
        <v>13.23</v>
      </c>
      <c r="W20" s="61">
        <f>'Челябинская обл.'!$C$37</f>
        <v>352.76</v>
      </c>
      <c r="X20" s="61">
        <f>'Челябинская обл.'!$C$38</f>
        <v>825.59</v>
      </c>
      <c r="Y20" s="61">
        <f>'Челябинская обл.'!$C$39</f>
        <v>0</v>
      </c>
      <c r="Z20" s="61">
        <f>'Челябинская обл.'!$C$40</f>
        <v>0</v>
      </c>
      <c r="AA20" s="61">
        <f>'Челябинская обл.'!$C$41</f>
        <v>0</v>
      </c>
      <c r="AB20" s="61">
        <f>'Челябинская обл.'!$C$44</f>
        <v>1142.9000000000001</v>
      </c>
      <c r="AC20" s="61">
        <f>'Челябинская обл.'!$C$45</f>
        <v>1066.98</v>
      </c>
      <c r="AD20" s="61">
        <f>'Челябинская обл.'!$C$46</f>
        <v>0</v>
      </c>
      <c r="AE20" s="61">
        <f>'Челябинская обл.'!$C$47</f>
        <v>0</v>
      </c>
      <c r="AF20" s="61">
        <f>'Челябинская обл.'!$C$48</f>
        <v>0</v>
      </c>
      <c r="AG20" s="61">
        <f>'Челябинская обл.'!$C$50</f>
        <v>1081.3599999999999</v>
      </c>
      <c r="AH20" s="61">
        <f>'Челябинская обл.'!$C$51</f>
        <v>1328.18</v>
      </c>
      <c r="AI20" s="61">
        <f>'Челябинская обл.'!$C$52</f>
        <v>0</v>
      </c>
      <c r="AJ20" s="61">
        <f>'Челябинская обл.'!$C$53</f>
        <v>0</v>
      </c>
      <c r="AK20" s="61">
        <f>'Челябинская обл.'!$C$54</f>
        <v>0</v>
      </c>
      <c r="AL20" s="61">
        <f>'Челябинская обл.'!$C$55</f>
        <v>0</v>
      </c>
      <c r="AM20" s="61">
        <f>'Челябинская обл.'!$C$56</f>
        <v>243.71</v>
      </c>
    </row>
    <row r="21" spans="1:39" s="22" customFormat="1" ht="15.75">
      <c r="A21" s="65" t="s">
        <v>224</v>
      </c>
      <c r="B21" s="66" t="s">
        <v>231</v>
      </c>
      <c r="C21" s="60"/>
      <c r="D21" s="61" t="str">
        <f>'Челябинская обл.'!$C$7</f>
        <v>13,23</v>
      </c>
      <c r="E21" s="61">
        <f>'Челябинская обл.'!$C$10</f>
        <v>1005.74</v>
      </c>
      <c r="F21" s="61">
        <f>'Челябинская обл.'!$C$11</f>
        <v>0</v>
      </c>
      <c r="G21" s="61">
        <f>'Челябинская обл.'!$C$12</f>
        <v>0</v>
      </c>
      <c r="H21" s="61">
        <f>'Челябинская обл.'!$C$13</f>
        <v>0</v>
      </c>
      <c r="I21" s="61">
        <f>'Челябинская обл.'!$C$14</f>
        <v>0</v>
      </c>
      <c r="J21" s="61">
        <f>'Челябинская обл.'!$C$17</f>
        <v>1987.75</v>
      </c>
      <c r="K21" s="61">
        <f>'Челябинская обл.'!$C$18</f>
        <v>0</v>
      </c>
      <c r="L21" s="61">
        <f>'Челябинская обл.'!$C$19</f>
        <v>0</v>
      </c>
      <c r="M21" s="61">
        <f>'Челябинская обл.'!$C$20</f>
        <v>0</v>
      </c>
      <c r="N21" s="61">
        <f>'Челябинская обл.'!$C$21</f>
        <v>0</v>
      </c>
      <c r="O21" s="61">
        <f>'Челябинская обл.'!$C$23</f>
        <v>1493.77</v>
      </c>
      <c r="P21" s="61">
        <f>'Челябинская обл.'!$C$24</f>
        <v>0</v>
      </c>
      <c r="Q21" s="61">
        <f>'Челябинская обл.'!$C$25</f>
        <v>0</v>
      </c>
      <c r="R21" s="61">
        <f>'Челябинская обл.'!$C$26</f>
        <v>0</v>
      </c>
      <c r="S21" s="61">
        <f>'Челябинская обл.'!$C$27</f>
        <v>0</v>
      </c>
      <c r="T21" s="61">
        <f>'Челябинская обл.'!$C$28</f>
        <v>0</v>
      </c>
      <c r="U21" s="61">
        <f>'Челябинская обл.'!$C$29</f>
        <v>377.24</v>
      </c>
      <c r="V21" s="61">
        <f>'Челябинская обл.'!$C$34</f>
        <v>13.23</v>
      </c>
      <c r="W21" s="61">
        <f>'Челябинская обл.'!$C$37</f>
        <v>352.76</v>
      </c>
      <c r="X21" s="61">
        <f>'Челябинская обл.'!$C$38</f>
        <v>825.59</v>
      </c>
      <c r="Y21" s="61">
        <f>'Челябинская обл.'!$C$39</f>
        <v>0</v>
      </c>
      <c r="Z21" s="61">
        <f>'Челябинская обл.'!$C$40</f>
        <v>0</v>
      </c>
      <c r="AA21" s="61">
        <f>'Челябинская обл.'!$C$41</f>
        <v>0</v>
      </c>
      <c r="AB21" s="61">
        <f>'Челябинская обл.'!$C$44</f>
        <v>1142.9000000000001</v>
      </c>
      <c r="AC21" s="61">
        <f>'Челябинская обл.'!$C$45</f>
        <v>1066.98</v>
      </c>
      <c r="AD21" s="61">
        <f>'Челябинская обл.'!$C$46</f>
        <v>0</v>
      </c>
      <c r="AE21" s="61">
        <f>'Челябинская обл.'!$C$47</f>
        <v>0</v>
      </c>
      <c r="AF21" s="61">
        <f>'Челябинская обл.'!$C$48</f>
        <v>0</v>
      </c>
      <c r="AG21" s="61">
        <f>'Челябинская обл.'!$C$50</f>
        <v>1081.3599999999999</v>
      </c>
      <c r="AH21" s="61">
        <f>'Челябинская обл.'!$C$51</f>
        <v>1328.18</v>
      </c>
      <c r="AI21" s="61">
        <f>'Челябинская обл.'!$C$52</f>
        <v>0</v>
      </c>
      <c r="AJ21" s="61">
        <f>'Челябинская обл.'!$C$53</f>
        <v>0</v>
      </c>
      <c r="AK21" s="61">
        <f>'Челябинская обл.'!$C$54</f>
        <v>0</v>
      </c>
      <c r="AL21" s="61">
        <f>'Челябинская обл.'!$C$55</f>
        <v>0</v>
      </c>
      <c r="AM21" s="61">
        <f>'Челябинская обл.'!$C$56</f>
        <v>243.71</v>
      </c>
    </row>
    <row r="22" spans="1:39" s="22" customFormat="1" ht="31.5">
      <c r="A22" s="65" t="s">
        <v>232</v>
      </c>
      <c r="B22" s="66" t="s">
        <v>233</v>
      </c>
      <c r="C22" s="60"/>
      <c r="D22" s="61" t="str">
        <f>'Челябинская обл.'!$C$7</f>
        <v>13,23</v>
      </c>
      <c r="E22" s="61">
        <f>'Челябинская обл.'!$C$10</f>
        <v>1005.74</v>
      </c>
      <c r="F22" s="61">
        <f>'Челябинская обл.'!$C$11</f>
        <v>0</v>
      </c>
      <c r="G22" s="61">
        <f>'Челябинская обл.'!$C$12</f>
        <v>0</v>
      </c>
      <c r="H22" s="61">
        <f>'Челябинская обл.'!$C$13</f>
        <v>0</v>
      </c>
      <c r="I22" s="61">
        <f>'Челябинская обл.'!$C$14</f>
        <v>0</v>
      </c>
      <c r="J22" s="61">
        <f>'Челябинская обл.'!$C$17</f>
        <v>1987.75</v>
      </c>
      <c r="K22" s="61">
        <f>'Челябинская обл.'!$C$18</f>
        <v>0</v>
      </c>
      <c r="L22" s="61">
        <f>'Челябинская обл.'!$C$19</f>
        <v>0</v>
      </c>
      <c r="M22" s="61">
        <f>'Челябинская обл.'!$C$20</f>
        <v>0</v>
      </c>
      <c r="N22" s="61">
        <f>'Челябинская обл.'!$C$21</f>
        <v>0</v>
      </c>
      <c r="O22" s="61">
        <f>'Челябинская обл.'!$C$23</f>
        <v>1493.77</v>
      </c>
      <c r="P22" s="61">
        <f>'Челябинская обл.'!$C$24</f>
        <v>0</v>
      </c>
      <c r="Q22" s="61">
        <f>'Челябинская обл.'!$C$25</f>
        <v>0</v>
      </c>
      <c r="R22" s="61">
        <f>'Челябинская обл.'!$C$26</f>
        <v>0</v>
      </c>
      <c r="S22" s="61">
        <f>'Челябинская обл.'!$C$27</f>
        <v>0</v>
      </c>
      <c r="T22" s="61">
        <f>'Челябинская обл.'!$C$28</f>
        <v>0</v>
      </c>
      <c r="U22" s="61">
        <f>'Челябинская обл.'!$C$29</f>
        <v>377.24</v>
      </c>
      <c r="V22" s="61">
        <f>'Челябинская обл.'!$C$34</f>
        <v>13.23</v>
      </c>
      <c r="W22" s="61">
        <f>'Челябинская обл.'!$C$37</f>
        <v>352.76</v>
      </c>
      <c r="X22" s="61">
        <f>'Челябинская обл.'!$C$38</f>
        <v>825.59</v>
      </c>
      <c r="Y22" s="61">
        <f>'Челябинская обл.'!$C$39</f>
        <v>0</v>
      </c>
      <c r="Z22" s="61">
        <f>'Челябинская обл.'!$C$40</f>
        <v>0</v>
      </c>
      <c r="AA22" s="61">
        <f>'Челябинская обл.'!$C$41</f>
        <v>0</v>
      </c>
      <c r="AB22" s="61">
        <f>'Челябинская обл.'!$C$44</f>
        <v>1142.9000000000001</v>
      </c>
      <c r="AC22" s="61">
        <f>'Челябинская обл.'!$C$45</f>
        <v>1066.98</v>
      </c>
      <c r="AD22" s="61">
        <f>'Челябинская обл.'!$C$46</f>
        <v>0</v>
      </c>
      <c r="AE22" s="61">
        <f>'Челябинская обл.'!$C$47</f>
        <v>0</v>
      </c>
      <c r="AF22" s="61">
        <f>'Челябинская обл.'!$C$48</f>
        <v>0</v>
      </c>
      <c r="AG22" s="61">
        <f>'Челябинская обл.'!$C$50</f>
        <v>1081.3599999999999</v>
      </c>
      <c r="AH22" s="61">
        <f>'Челябинская обл.'!$C$51</f>
        <v>1328.18</v>
      </c>
      <c r="AI22" s="61">
        <f>'Челябинская обл.'!$C$52</f>
        <v>0</v>
      </c>
      <c r="AJ22" s="61">
        <f>'Челябинская обл.'!$C$53</f>
        <v>0</v>
      </c>
      <c r="AK22" s="61">
        <f>'Челябинская обл.'!$C$54</f>
        <v>0</v>
      </c>
      <c r="AL22" s="61">
        <f>'Челябинская обл.'!$C$55</f>
        <v>0</v>
      </c>
      <c r="AM22" s="61">
        <f>'Челябинская обл.'!$C$56</f>
        <v>243.71</v>
      </c>
    </row>
    <row r="23" spans="1:39" s="22" customFormat="1" ht="63">
      <c r="A23" s="65" t="s">
        <v>234</v>
      </c>
      <c r="B23" s="66" t="s">
        <v>235</v>
      </c>
      <c r="C23" s="60"/>
      <c r="D23" s="61" t="str">
        <f>'Челябинская обл.'!$C$7</f>
        <v>13,23</v>
      </c>
      <c r="E23" s="61">
        <f>'Челябинская обл.'!$C$10</f>
        <v>1005.74</v>
      </c>
      <c r="F23" s="61">
        <f>'Челябинская обл.'!$C$11</f>
        <v>0</v>
      </c>
      <c r="G23" s="61">
        <f>'Челябинская обл.'!$C$12</f>
        <v>0</v>
      </c>
      <c r="H23" s="61">
        <f>'Челябинская обл.'!$C$13</f>
        <v>0</v>
      </c>
      <c r="I23" s="61">
        <f>'Челябинская обл.'!$C$14</f>
        <v>0</v>
      </c>
      <c r="J23" s="61">
        <f>'Челябинская обл.'!$C$17</f>
        <v>1987.75</v>
      </c>
      <c r="K23" s="61">
        <f>'Челябинская обл.'!$C$18</f>
        <v>0</v>
      </c>
      <c r="L23" s="61">
        <f>'Челябинская обл.'!$C$19</f>
        <v>0</v>
      </c>
      <c r="M23" s="61">
        <f>'Челябинская обл.'!$C$20</f>
        <v>0</v>
      </c>
      <c r="N23" s="61">
        <f>'Челябинская обл.'!$C$21</f>
        <v>0</v>
      </c>
      <c r="O23" s="61">
        <f>'Челябинская обл.'!$C$23</f>
        <v>1493.77</v>
      </c>
      <c r="P23" s="61">
        <f>'Челябинская обл.'!$C$24</f>
        <v>0</v>
      </c>
      <c r="Q23" s="61">
        <f>'Челябинская обл.'!$C$25</f>
        <v>0</v>
      </c>
      <c r="R23" s="61">
        <f>'Челябинская обл.'!$C$26</f>
        <v>0</v>
      </c>
      <c r="S23" s="61">
        <f>'Челябинская обл.'!$C$27</f>
        <v>0</v>
      </c>
      <c r="T23" s="61">
        <f>'Челябинская обл.'!$C$28</f>
        <v>0</v>
      </c>
      <c r="U23" s="61">
        <f>'Челябинская обл.'!$C$29</f>
        <v>377.24</v>
      </c>
      <c r="V23" s="61">
        <f>'Челябинская обл.'!$C$34</f>
        <v>13.23</v>
      </c>
      <c r="W23" s="61">
        <f>'Челябинская обл.'!$C$37</f>
        <v>352.76</v>
      </c>
      <c r="X23" s="61">
        <f>'Челябинская обл.'!$C$38</f>
        <v>825.59</v>
      </c>
      <c r="Y23" s="61">
        <f>'Челябинская обл.'!$C$39</f>
        <v>0</v>
      </c>
      <c r="Z23" s="61">
        <f>'Челябинская обл.'!$C$40</f>
        <v>0</v>
      </c>
      <c r="AA23" s="61">
        <f>'Челябинская обл.'!$C$41</f>
        <v>0</v>
      </c>
      <c r="AB23" s="61">
        <f>'Челябинская обл.'!$C$44</f>
        <v>1142.9000000000001</v>
      </c>
      <c r="AC23" s="61">
        <f>'Челябинская обл.'!$C$45</f>
        <v>1066.98</v>
      </c>
      <c r="AD23" s="61">
        <f>'Челябинская обл.'!$C$46</f>
        <v>0</v>
      </c>
      <c r="AE23" s="61">
        <f>'Челябинская обл.'!$C$47</f>
        <v>0</v>
      </c>
      <c r="AF23" s="61">
        <f>'Челябинская обл.'!$C$48</f>
        <v>0</v>
      </c>
      <c r="AG23" s="61">
        <f>'Челябинская обл.'!$C$50</f>
        <v>1081.3599999999999</v>
      </c>
      <c r="AH23" s="61">
        <f>'Челябинская обл.'!$C$51</f>
        <v>1328.18</v>
      </c>
      <c r="AI23" s="61">
        <f>'Челябинская обл.'!$C$52</f>
        <v>0</v>
      </c>
      <c r="AJ23" s="61">
        <f>'Челябинская обл.'!$C$53</f>
        <v>0</v>
      </c>
      <c r="AK23" s="61">
        <f>'Челябинская обл.'!$C$54</f>
        <v>0</v>
      </c>
      <c r="AL23" s="61">
        <f>'Челябинская обл.'!$C$55</f>
        <v>0</v>
      </c>
      <c r="AM23" s="61">
        <f>'Челябинская обл.'!$C$56</f>
        <v>243.71</v>
      </c>
    </row>
    <row r="24" spans="1:39" s="22" customFormat="1" ht="63">
      <c r="A24" s="65" t="s">
        <v>236</v>
      </c>
      <c r="B24" s="66" t="s">
        <v>237</v>
      </c>
      <c r="C24" s="60"/>
      <c r="D24" s="61" t="str">
        <f>'Челябинская обл.'!$C$7</f>
        <v>13,23</v>
      </c>
      <c r="E24" s="61">
        <f>'Челябинская обл.'!$C$10</f>
        <v>1005.74</v>
      </c>
      <c r="F24" s="61">
        <f>'Челябинская обл.'!$C$11</f>
        <v>0</v>
      </c>
      <c r="G24" s="61">
        <f>'Челябинская обл.'!$C$12</f>
        <v>0</v>
      </c>
      <c r="H24" s="61">
        <f>'Челябинская обл.'!$C$13</f>
        <v>0</v>
      </c>
      <c r="I24" s="61">
        <f>'Челябинская обл.'!$C$14</f>
        <v>0</v>
      </c>
      <c r="J24" s="61">
        <f>'Челябинская обл.'!$C$17</f>
        <v>1987.75</v>
      </c>
      <c r="K24" s="61">
        <f>'Челябинская обл.'!$C$18</f>
        <v>0</v>
      </c>
      <c r="L24" s="61">
        <f>'Челябинская обл.'!$C$19</f>
        <v>0</v>
      </c>
      <c r="M24" s="61">
        <f>'Челябинская обл.'!$C$20</f>
        <v>0</v>
      </c>
      <c r="N24" s="61">
        <f>'Челябинская обл.'!$C$21</f>
        <v>0</v>
      </c>
      <c r="O24" s="61">
        <f>'Челябинская обл.'!$C$23</f>
        <v>1493.77</v>
      </c>
      <c r="P24" s="61">
        <f>'Челябинская обл.'!$C$24</f>
        <v>0</v>
      </c>
      <c r="Q24" s="61">
        <f>'Челябинская обл.'!$C$25</f>
        <v>0</v>
      </c>
      <c r="R24" s="61">
        <f>'Челябинская обл.'!$C$26</f>
        <v>0</v>
      </c>
      <c r="S24" s="61">
        <f>'Челябинская обл.'!$C$27</f>
        <v>0</v>
      </c>
      <c r="T24" s="61">
        <f>'Челябинская обл.'!$C$28</f>
        <v>0</v>
      </c>
      <c r="U24" s="61">
        <f>'Челябинская обл.'!$C$29</f>
        <v>377.24</v>
      </c>
      <c r="V24" s="61">
        <f>'Челябинская обл.'!$C$34</f>
        <v>13.23</v>
      </c>
      <c r="W24" s="61">
        <f>'Челябинская обл.'!$C$37</f>
        <v>352.76</v>
      </c>
      <c r="X24" s="61">
        <f>'Челябинская обл.'!$C$38</f>
        <v>825.59</v>
      </c>
      <c r="Y24" s="61">
        <f>'Челябинская обл.'!$C$39</f>
        <v>0</v>
      </c>
      <c r="Z24" s="61">
        <f>'Челябинская обл.'!$C$40</f>
        <v>0</v>
      </c>
      <c r="AA24" s="61">
        <f>'Челябинская обл.'!$C$41</f>
        <v>0</v>
      </c>
      <c r="AB24" s="61">
        <f>'Челябинская обл.'!$C$44</f>
        <v>1142.9000000000001</v>
      </c>
      <c r="AC24" s="61">
        <f>'Челябинская обл.'!$C$45</f>
        <v>1066.98</v>
      </c>
      <c r="AD24" s="61">
        <f>'Челябинская обл.'!$C$46</f>
        <v>0</v>
      </c>
      <c r="AE24" s="61">
        <f>'Челябинская обл.'!$C$47</f>
        <v>0</v>
      </c>
      <c r="AF24" s="61">
        <f>'Челябинская обл.'!$C$48</f>
        <v>0</v>
      </c>
      <c r="AG24" s="61">
        <f>'Челябинская обл.'!$C$50</f>
        <v>1081.3599999999999</v>
      </c>
      <c r="AH24" s="61">
        <f>'Челябинская обл.'!$C$51</f>
        <v>1328.18</v>
      </c>
      <c r="AI24" s="61">
        <f>'Челябинская обл.'!$C$52</f>
        <v>0</v>
      </c>
      <c r="AJ24" s="61">
        <f>'Челябинская обл.'!$C$53</f>
        <v>0</v>
      </c>
      <c r="AK24" s="61">
        <f>'Челябинская обл.'!$C$54</f>
        <v>0</v>
      </c>
      <c r="AL24" s="61">
        <f>'Челябинская обл.'!$C$55</f>
        <v>0</v>
      </c>
      <c r="AM24" s="61">
        <f>'Челябинская обл.'!$C$56</f>
        <v>243.71</v>
      </c>
    </row>
    <row r="25" spans="1:39" s="22" customFormat="1" ht="63">
      <c r="A25" s="68">
        <v>11</v>
      </c>
      <c r="B25" s="67" t="s">
        <v>644</v>
      </c>
      <c r="C25" s="60"/>
      <c r="D25" s="61" t="str">
        <f>'Челябинская обл.'!$C$7</f>
        <v>13,23</v>
      </c>
      <c r="E25" s="61">
        <f>'Челябинская обл.'!$C$10</f>
        <v>1005.74</v>
      </c>
      <c r="F25" s="61">
        <f>'Челябинская обл.'!$C$11</f>
        <v>0</v>
      </c>
      <c r="G25" s="61">
        <f>'Челябинская обл.'!$C$12</f>
        <v>0</v>
      </c>
      <c r="H25" s="61">
        <f>'Челябинская обл.'!$C$13</f>
        <v>0</v>
      </c>
      <c r="I25" s="61">
        <f>'Челябинская обл.'!$C$14</f>
        <v>0</v>
      </c>
      <c r="J25" s="61">
        <f>'Челябинская обл.'!$C$17</f>
        <v>1987.75</v>
      </c>
      <c r="K25" s="61">
        <f>'Челябинская обл.'!$C$18</f>
        <v>0</v>
      </c>
      <c r="L25" s="61">
        <f>'Челябинская обл.'!$C$19</f>
        <v>0</v>
      </c>
      <c r="M25" s="61">
        <f>'Челябинская обл.'!$C$20</f>
        <v>0</v>
      </c>
      <c r="N25" s="61">
        <f>'Челябинская обл.'!$C$21</f>
        <v>0</v>
      </c>
      <c r="O25" s="61">
        <f>'Челябинская обл.'!$C$23</f>
        <v>1493.77</v>
      </c>
      <c r="P25" s="61">
        <f>'Челябинская обл.'!$C$24</f>
        <v>0</v>
      </c>
      <c r="Q25" s="61">
        <f>'Челябинская обл.'!$C$25</f>
        <v>0</v>
      </c>
      <c r="R25" s="61">
        <f>'Челябинская обл.'!$C$26</f>
        <v>0</v>
      </c>
      <c r="S25" s="61">
        <f>'Челябинская обл.'!$C$27</f>
        <v>0</v>
      </c>
      <c r="T25" s="61">
        <f>'Челябинская обл.'!$C$28</f>
        <v>0</v>
      </c>
      <c r="U25" s="61">
        <f>'Челябинская обл.'!$C$29</f>
        <v>377.24</v>
      </c>
      <c r="V25" s="61">
        <f>'Челябинская обл.'!$C$34</f>
        <v>13.23</v>
      </c>
      <c r="W25" s="61">
        <f>'Челябинская обл.'!$C$37</f>
        <v>352.76</v>
      </c>
      <c r="X25" s="61">
        <f>'Челябинская обл.'!$C$38</f>
        <v>825.59</v>
      </c>
      <c r="Y25" s="61">
        <f>'Челябинская обл.'!$C$39</f>
        <v>0</v>
      </c>
      <c r="Z25" s="61">
        <f>'Челябинская обл.'!$C$40</f>
        <v>0</v>
      </c>
      <c r="AA25" s="61">
        <f>'Челябинская обл.'!$C$41</f>
        <v>0</v>
      </c>
      <c r="AB25" s="61">
        <f>'Челябинская обл.'!$C$44</f>
        <v>1142.9000000000001</v>
      </c>
      <c r="AC25" s="61">
        <f>'Челябинская обл.'!$C$45</f>
        <v>1066.98</v>
      </c>
      <c r="AD25" s="61">
        <f>'Челябинская обл.'!$C$46</f>
        <v>0</v>
      </c>
      <c r="AE25" s="61">
        <f>'Челябинская обл.'!$C$47</f>
        <v>0</v>
      </c>
      <c r="AF25" s="61">
        <f>'Челябинская обл.'!$C$48</f>
        <v>0</v>
      </c>
      <c r="AG25" s="61">
        <f>'Челябинская обл.'!$C$50</f>
        <v>1081.3599999999999</v>
      </c>
      <c r="AH25" s="61">
        <f>'Челябинская обл.'!$C$51</f>
        <v>1328.18</v>
      </c>
      <c r="AI25" s="61">
        <f>'Челябинская обл.'!$C$52</f>
        <v>0</v>
      </c>
      <c r="AJ25" s="61">
        <f>'Челябинская обл.'!$C$53</f>
        <v>0</v>
      </c>
      <c r="AK25" s="61">
        <f>'Челябинская обл.'!$C$54</f>
        <v>0</v>
      </c>
      <c r="AL25" s="61">
        <f>'Челябинская обл.'!$C$55</f>
        <v>0</v>
      </c>
      <c r="AM25" s="61">
        <f>'Челябинская обл.'!$C$56</f>
        <v>243.71</v>
      </c>
    </row>
    <row r="26" spans="1:39" s="22" customFormat="1" ht="15.75">
      <c r="A26" s="63" t="s">
        <v>24</v>
      </c>
      <c r="B26" s="64" t="s">
        <v>177</v>
      </c>
      <c r="C26" s="60"/>
      <c r="D26" s="61"/>
      <c r="E26" s="61"/>
      <c r="F26" s="61"/>
      <c r="G26" s="61"/>
      <c r="H26" s="61"/>
      <c r="I26" s="61"/>
      <c r="J26" s="61"/>
      <c r="K26" s="61"/>
      <c r="L26" s="61"/>
      <c r="M26" s="61"/>
      <c r="N26" s="61"/>
      <c r="O26" s="61"/>
      <c r="P26" s="61"/>
      <c r="Q26" s="61"/>
      <c r="R26" s="61"/>
      <c r="S26" s="61"/>
      <c r="T26" s="61"/>
      <c r="U26" s="61"/>
      <c r="V26" s="62"/>
      <c r="W26" s="61"/>
      <c r="X26" s="61"/>
      <c r="Y26" s="61"/>
      <c r="Z26" s="61"/>
      <c r="AA26" s="61"/>
      <c r="AB26" s="61"/>
      <c r="AC26" s="61"/>
      <c r="AD26" s="61"/>
      <c r="AE26" s="61"/>
      <c r="AF26" s="61"/>
      <c r="AG26" s="61"/>
      <c r="AH26" s="61"/>
      <c r="AI26" s="61"/>
      <c r="AJ26" s="61"/>
      <c r="AK26" s="61"/>
      <c r="AL26" s="61"/>
      <c r="AM26" s="61"/>
    </row>
    <row r="27" spans="1:39" s="22" customFormat="1" ht="15.75">
      <c r="A27" s="69" t="s">
        <v>27</v>
      </c>
      <c r="B27" s="67" t="s">
        <v>643</v>
      </c>
      <c r="C27" s="60"/>
      <c r="D27" s="61" t="str">
        <f>'Челябинская обл.'!$C$7</f>
        <v>13,23</v>
      </c>
      <c r="E27" s="61">
        <f>'Челябинская обл.'!$C$10</f>
        <v>1005.74</v>
      </c>
      <c r="F27" s="61">
        <f>'Челябинская обл.'!$C$11</f>
        <v>0</v>
      </c>
      <c r="G27" s="61">
        <f>'Челябинская обл.'!$C$12</f>
        <v>0</v>
      </c>
      <c r="H27" s="61">
        <f>'Челябинская обл.'!$C$13</f>
        <v>0</v>
      </c>
      <c r="I27" s="61">
        <f>'Челябинская обл.'!$C$14</f>
        <v>0</v>
      </c>
      <c r="J27" s="61">
        <f>'Челябинская обл.'!$C$17</f>
        <v>1987.75</v>
      </c>
      <c r="K27" s="61">
        <f>'Челябинская обл.'!$C$18</f>
        <v>0</v>
      </c>
      <c r="L27" s="61">
        <f>'Челябинская обл.'!$C$19</f>
        <v>0</v>
      </c>
      <c r="M27" s="61">
        <f>'Челябинская обл.'!$C$20</f>
        <v>0</v>
      </c>
      <c r="N27" s="61">
        <f>'Челябинская обл.'!$C$21</f>
        <v>0</v>
      </c>
      <c r="O27" s="61">
        <f>'Челябинская обл.'!$C$23</f>
        <v>1493.77</v>
      </c>
      <c r="P27" s="61">
        <f>'Челябинская обл.'!$C$24</f>
        <v>0</v>
      </c>
      <c r="Q27" s="61">
        <f>'Челябинская обл.'!$C$25</f>
        <v>0</v>
      </c>
      <c r="R27" s="61">
        <f>'Челябинская обл.'!$C$26</f>
        <v>0</v>
      </c>
      <c r="S27" s="61">
        <f>'Челябинская обл.'!$C$27</f>
        <v>0</v>
      </c>
      <c r="T27" s="61">
        <f>'Челябинская обл.'!$C$28</f>
        <v>0</v>
      </c>
      <c r="U27" s="61">
        <f>'Челябинская обл.'!$C$29</f>
        <v>377.24</v>
      </c>
      <c r="V27" s="61">
        <f>'Челябинская обл.'!$C$34</f>
        <v>13.23</v>
      </c>
      <c r="W27" s="61">
        <f>'Челябинская обл.'!$C$37</f>
        <v>352.76</v>
      </c>
      <c r="X27" s="61">
        <f>'Челябинская обл.'!$C$38</f>
        <v>825.59</v>
      </c>
      <c r="Y27" s="61">
        <f>'Челябинская обл.'!$C$39</f>
        <v>0</v>
      </c>
      <c r="Z27" s="61">
        <f>'Челябинская обл.'!$C$40</f>
        <v>0</v>
      </c>
      <c r="AA27" s="61">
        <f>'Челябинская обл.'!$C$41</f>
        <v>0</v>
      </c>
      <c r="AB27" s="61">
        <f>'Челябинская обл.'!$C$44</f>
        <v>1142.9000000000001</v>
      </c>
      <c r="AC27" s="61">
        <f>'Челябинская обл.'!$C$45</f>
        <v>1066.98</v>
      </c>
      <c r="AD27" s="61">
        <f>'Челябинская обл.'!$C$46</f>
        <v>0</v>
      </c>
      <c r="AE27" s="61">
        <f>'Челябинская обл.'!$C$47</f>
        <v>0</v>
      </c>
      <c r="AF27" s="61">
        <f>'Челябинская обл.'!$C$48</f>
        <v>0</v>
      </c>
      <c r="AG27" s="61">
        <f>'Челябинская обл.'!$C$50</f>
        <v>1081.3599999999999</v>
      </c>
      <c r="AH27" s="61">
        <f>'Челябинская обл.'!$C$51</f>
        <v>1328.18</v>
      </c>
      <c r="AI27" s="61">
        <f>'Челябинская обл.'!$C$52</f>
        <v>0</v>
      </c>
      <c r="AJ27" s="61">
        <f>'Челябинская обл.'!$C$53</f>
        <v>0</v>
      </c>
      <c r="AK27" s="61">
        <f>'Челябинская обл.'!$C$54</f>
        <v>0</v>
      </c>
      <c r="AL27" s="61">
        <f>'Челябинская обл.'!$C$55</f>
        <v>0</v>
      </c>
      <c r="AM27" s="61">
        <f>'Челябинская обл.'!$C$56</f>
        <v>243.71</v>
      </c>
    </row>
    <row r="28" spans="1:39" s="22" customFormat="1" ht="15.75">
      <c r="A28" s="65" t="s">
        <v>22</v>
      </c>
      <c r="B28" s="66" t="s">
        <v>238</v>
      </c>
      <c r="C28" s="60"/>
      <c r="D28" s="61" t="str">
        <f>'Челябинская обл.'!$C$7</f>
        <v>13,23</v>
      </c>
      <c r="E28" s="61">
        <f>'Челябинская обл.'!$C$10</f>
        <v>1005.74</v>
      </c>
      <c r="F28" s="61">
        <f>'Челябинская обл.'!$C$11</f>
        <v>0</v>
      </c>
      <c r="G28" s="61">
        <f>'Челябинская обл.'!$C$12</f>
        <v>0</v>
      </c>
      <c r="H28" s="61">
        <f>'Челябинская обл.'!$C$13</f>
        <v>0</v>
      </c>
      <c r="I28" s="61">
        <f>'Челябинская обл.'!$C$14</f>
        <v>0</v>
      </c>
      <c r="J28" s="61">
        <f>'Челябинская обл.'!$C$17</f>
        <v>1987.75</v>
      </c>
      <c r="K28" s="61">
        <f>'Челябинская обл.'!$C$18</f>
        <v>0</v>
      </c>
      <c r="L28" s="61">
        <f>'Челябинская обл.'!$C$19</f>
        <v>0</v>
      </c>
      <c r="M28" s="61">
        <f>'Челябинская обл.'!$C$20</f>
        <v>0</v>
      </c>
      <c r="N28" s="61">
        <f>'Челябинская обл.'!$C$21</f>
        <v>0</v>
      </c>
      <c r="O28" s="61">
        <f>'Челябинская обл.'!$C$23</f>
        <v>1493.77</v>
      </c>
      <c r="P28" s="61">
        <f>'Челябинская обл.'!$C$24</f>
        <v>0</v>
      </c>
      <c r="Q28" s="61">
        <f>'Челябинская обл.'!$C$25</f>
        <v>0</v>
      </c>
      <c r="R28" s="61">
        <f>'Челябинская обл.'!$C$26</f>
        <v>0</v>
      </c>
      <c r="S28" s="61">
        <f>'Челябинская обл.'!$C$27</f>
        <v>0</v>
      </c>
      <c r="T28" s="61">
        <f>'Челябинская обл.'!$C$28</f>
        <v>0</v>
      </c>
      <c r="U28" s="61">
        <f>'Челябинская обл.'!$C$29</f>
        <v>377.24</v>
      </c>
      <c r="V28" s="61">
        <f>'Челябинская обл.'!$C$34</f>
        <v>13.23</v>
      </c>
      <c r="W28" s="61">
        <f>'Челябинская обл.'!$C$37</f>
        <v>352.76</v>
      </c>
      <c r="X28" s="61">
        <f>'Челябинская обл.'!$C$38</f>
        <v>825.59</v>
      </c>
      <c r="Y28" s="61">
        <f>'Челябинская обл.'!$C$39</f>
        <v>0</v>
      </c>
      <c r="Z28" s="61">
        <f>'Челябинская обл.'!$C$40</f>
        <v>0</v>
      </c>
      <c r="AA28" s="61">
        <f>'Челябинская обл.'!$C$41</f>
        <v>0</v>
      </c>
      <c r="AB28" s="61">
        <f>'Челябинская обл.'!$C$44</f>
        <v>1142.9000000000001</v>
      </c>
      <c r="AC28" s="61">
        <f>'Челябинская обл.'!$C$45</f>
        <v>1066.98</v>
      </c>
      <c r="AD28" s="61">
        <f>'Челябинская обл.'!$C$46</f>
        <v>0</v>
      </c>
      <c r="AE28" s="61">
        <f>'Челябинская обл.'!$C$47</f>
        <v>0</v>
      </c>
      <c r="AF28" s="61">
        <f>'Челябинская обл.'!$C$48</f>
        <v>0</v>
      </c>
      <c r="AG28" s="61">
        <f>'Челябинская обл.'!$C$50</f>
        <v>1081.3599999999999</v>
      </c>
      <c r="AH28" s="61">
        <f>'Челябинская обл.'!$C$51</f>
        <v>1328.18</v>
      </c>
      <c r="AI28" s="61">
        <f>'Челябинская обл.'!$C$52</f>
        <v>0</v>
      </c>
      <c r="AJ28" s="61">
        <f>'Челябинская обл.'!$C$53</f>
        <v>0</v>
      </c>
      <c r="AK28" s="61">
        <f>'Челябинская обл.'!$C$54</f>
        <v>0</v>
      </c>
      <c r="AL28" s="61">
        <f>'Челябинская обл.'!$C$55</f>
        <v>0</v>
      </c>
      <c r="AM28" s="61">
        <f>'Челябинская обл.'!$C$56</f>
        <v>243.71</v>
      </c>
    </row>
    <row r="29" spans="1:39" s="22" customFormat="1" ht="15.75">
      <c r="A29" s="65" t="s">
        <v>24</v>
      </c>
      <c r="B29" s="66" t="s">
        <v>107</v>
      </c>
      <c r="C29" s="60"/>
      <c r="D29" s="61" t="str">
        <f>'Челябинская обл.'!$C$7</f>
        <v>13,23</v>
      </c>
      <c r="E29" s="61">
        <f>'Челябинская обл.'!$C$10</f>
        <v>1005.74</v>
      </c>
      <c r="F29" s="61">
        <f>'Челябинская обл.'!$C$11</f>
        <v>0</v>
      </c>
      <c r="G29" s="61">
        <f>'Челябинская обл.'!$C$12</f>
        <v>0</v>
      </c>
      <c r="H29" s="61">
        <f>'Челябинская обл.'!$C$13</f>
        <v>0</v>
      </c>
      <c r="I29" s="61">
        <f>'Челябинская обл.'!$C$14</f>
        <v>0</v>
      </c>
      <c r="J29" s="61">
        <f>'Челябинская обл.'!$C$17</f>
        <v>1987.75</v>
      </c>
      <c r="K29" s="61">
        <f>'Челябинская обл.'!$C$18</f>
        <v>0</v>
      </c>
      <c r="L29" s="61">
        <f>'Челябинская обл.'!$C$19</f>
        <v>0</v>
      </c>
      <c r="M29" s="61">
        <f>'Челябинская обл.'!$C$20</f>
        <v>0</v>
      </c>
      <c r="N29" s="61">
        <f>'Челябинская обл.'!$C$21</f>
        <v>0</v>
      </c>
      <c r="O29" s="61">
        <f>'Челябинская обл.'!$C$23</f>
        <v>1493.77</v>
      </c>
      <c r="P29" s="61">
        <f>'Челябинская обл.'!$C$24</f>
        <v>0</v>
      </c>
      <c r="Q29" s="61">
        <f>'Челябинская обл.'!$C$25</f>
        <v>0</v>
      </c>
      <c r="R29" s="61">
        <f>'Челябинская обл.'!$C$26</f>
        <v>0</v>
      </c>
      <c r="S29" s="61">
        <f>'Челябинская обл.'!$C$27</f>
        <v>0</v>
      </c>
      <c r="T29" s="61">
        <f>'Челябинская обл.'!$C$28</f>
        <v>0</v>
      </c>
      <c r="U29" s="61">
        <f>'Челябинская обл.'!$C$29</f>
        <v>377.24</v>
      </c>
      <c r="V29" s="61">
        <f>'Челябинская обл.'!$C$34</f>
        <v>13.23</v>
      </c>
      <c r="W29" s="61">
        <f>'Челябинская обл.'!$C$37</f>
        <v>352.76</v>
      </c>
      <c r="X29" s="61">
        <f>'Челябинская обл.'!$C$38</f>
        <v>825.59</v>
      </c>
      <c r="Y29" s="61">
        <f>'Челябинская обл.'!$C$39</f>
        <v>0</v>
      </c>
      <c r="Z29" s="61">
        <f>'Челябинская обл.'!$C$40</f>
        <v>0</v>
      </c>
      <c r="AA29" s="61">
        <f>'Челябинская обл.'!$C$41</f>
        <v>0</v>
      </c>
      <c r="AB29" s="61">
        <f>'Челябинская обл.'!$C$44</f>
        <v>1142.9000000000001</v>
      </c>
      <c r="AC29" s="61">
        <f>'Челябинская обл.'!$C$45</f>
        <v>1066.98</v>
      </c>
      <c r="AD29" s="61">
        <f>'Челябинская обл.'!$C$46</f>
        <v>0</v>
      </c>
      <c r="AE29" s="61">
        <f>'Челябинская обл.'!$C$47</f>
        <v>0</v>
      </c>
      <c r="AF29" s="61">
        <f>'Челябинская обл.'!$C$48</f>
        <v>0</v>
      </c>
      <c r="AG29" s="61">
        <f>'Челябинская обл.'!$C$50</f>
        <v>1081.3599999999999</v>
      </c>
      <c r="AH29" s="61">
        <f>'Челябинская обл.'!$C$51</f>
        <v>1328.18</v>
      </c>
      <c r="AI29" s="61">
        <f>'Челябинская обл.'!$C$52</f>
        <v>0</v>
      </c>
      <c r="AJ29" s="61">
        <f>'Челябинская обл.'!$C$53</f>
        <v>0</v>
      </c>
      <c r="AK29" s="61">
        <f>'Челябинская обл.'!$C$54</f>
        <v>0</v>
      </c>
      <c r="AL29" s="61">
        <f>'Челябинская обл.'!$C$55</f>
        <v>0</v>
      </c>
      <c r="AM29" s="61">
        <f>'Челябинская обл.'!$C$56</f>
        <v>243.71</v>
      </c>
    </row>
    <row r="30" spans="1:39" s="22" customFormat="1" ht="15.75">
      <c r="A30" s="65" t="s">
        <v>28</v>
      </c>
      <c r="B30" s="66" t="s">
        <v>239</v>
      </c>
      <c r="C30" s="60"/>
      <c r="D30" s="61" t="str">
        <f>'Челябинская обл.'!$C$7</f>
        <v>13,23</v>
      </c>
      <c r="E30" s="61">
        <f>'Челябинская обл.'!$C$10</f>
        <v>1005.74</v>
      </c>
      <c r="F30" s="61">
        <f>'Челябинская обл.'!$C$11</f>
        <v>0</v>
      </c>
      <c r="G30" s="61">
        <f>'Челябинская обл.'!$C$12</f>
        <v>0</v>
      </c>
      <c r="H30" s="61">
        <f>'Челябинская обл.'!$C$13</f>
        <v>0</v>
      </c>
      <c r="I30" s="61">
        <f>'Челябинская обл.'!$C$14</f>
        <v>0</v>
      </c>
      <c r="J30" s="61">
        <f>'Челябинская обл.'!$C$17</f>
        <v>1987.75</v>
      </c>
      <c r="K30" s="61">
        <f>'Челябинская обл.'!$C$18</f>
        <v>0</v>
      </c>
      <c r="L30" s="61">
        <f>'Челябинская обл.'!$C$19</f>
        <v>0</v>
      </c>
      <c r="M30" s="61">
        <f>'Челябинская обл.'!$C$20</f>
        <v>0</v>
      </c>
      <c r="N30" s="61">
        <f>'Челябинская обл.'!$C$21</f>
        <v>0</v>
      </c>
      <c r="O30" s="61">
        <f>'Челябинская обл.'!$C$23</f>
        <v>1493.77</v>
      </c>
      <c r="P30" s="61">
        <f>'Челябинская обл.'!$C$24</f>
        <v>0</v>
      </c>
      <c r="Q30" s="61">
        <f>'Челябинская обл.'!$C$25</f>
        <v>0</v>
      </c>
      <c r="R30" s="61">
        <f>'Челябинская обл.'!$C$26</f>
        <v>0</v>
      </c>
      <c r="S30" s="61">
        <f>'Челябинская обл.'!$C$27</f>
        <v>0</v>
      </c>
      <c r="T30" s="61">
        <f>'Челябинская обл.'!$C$28</f>
        <v>0</v>
      </c>
      <c r="U30" s="61">
        <f>'Челябинская обл.'!$C$29</f>
        <v>377.24</v>
      </c>
      <c r="V30" s="61">
        <f>'Челябинская обл.'!$C$34</f>
        <v>13.23</v>
      </c>
      <c r="W30" s="61">
        <f>'Челябинская обл.'!$C$37</f>
        <v>352.76</v>
      </c>
      <c r="X30" s="61">
        <f>'Челябинская обл.'!$C$38</f>
        <v>825.59</v>
      </c>
      <c r="Y30" s="61">
        <f>'Челябинская обл.'!$C$39</f>
        <v>0</v>
      </c>
      <c r="Z30" s="61">
        <f>'Челябинская обл.'!$C$40</f>
        <v>0</v>
      </c>
      <c r="AA30" s="61">
        <f>'Челябинская обл.'!$C$41</f>
        <v>0</v>
      </c>
      <c r="AB30" s="61">
        <f>'Челябинская обл.'!$C$44</f>
        <v>1142.9000000000001</v>
      </c>
      <c r="AC30" s="61">
        <f>'Челябинская обл.'!$C$45</f>
        <v>1066.98</v>
      </c>
      <c r="AD30" s="61">
        <f>'Челябинская обл.'!$C$46</f>
        <v>0</v>
      </c>
      <c r="AE30" s="61">
        <f>'Челябинская обл.'!$C$47</f>
        <v>0</v>
      </c>
      <c r="AF30" s="61">
        <f>'Челябинская обл.'!$C$48</f>
        <v>0</v>
      </c>
      <c r="AG30" s="61">
        <f>'Челябинская обл.'!$C$50</f>
        <v>1081.3599999999999</v>
      </c>
      <c r="AH30" s="61">
        <f>'Челябинская обл.'!$C$51</f>
        <v>1328.18</v>
      </c>
      <c r="AI30" s="61">
        <f>'Челябинская обл.'!$C$52</f>
        <v>0</v>
      </c>
      <c r="AJ30" s="61">
        <f>'Челябинская обл.'!$C$53</f>
        <v>0</v>
      </c>
      <c r="AK30" s="61">
        <f>'Челябинская обл.'!$C$54</f>
        <v>0</v>
      </c>
      <c r="AL30" s="61">
        <f>'Челябинская обл.'!$C$55</f>
        <v>0</v>
      </c>
      <c r="AM30" s="61">
        <f>'Челябинская обл.'!$C$56</f>
        <v>243.71</v>
      </c>
    </row>
    <row r="31" spans="1:39" s="22" customFormat="1" ht="15.75">
      <c r="A31" s="65" t="s">
        <v>221</v>
      </c>
      <c r="B31" s="66" t="s">
        <v>240</v>
      </c>
      <c r="C31" s="60"/>
      <c r="D31" s="61" t="str">
        <f>'Челябинская обл.'!$C$7</f>
        <v>13,23</v>
      </c>
      <c r="E31" s="61">
        <f>'Челябинская обл.'!$C$10</f>
        <v>1005.74</v>
      </c>
      <c r="F31" s="61">
        <f>'Челябинская обл.'!$C$11</f>
        <v>0</v>
      </c>
      <c r="G31" s="61">
        <f>'Челябинская обл.'!$C$12</f>
        <v>0</v>
      </c>
      <c r="H31" s="61">
        <f>'Челябинская обл.'!$C$13</f>
        <v>0</v>
      </c>
      <c r="I31" s="61">
        <f>'Челябинская обл.'!$C$14</f>
        <v>0</v>
      </c>
      <c r="J31" s="61">
        <f>'Челябинская обл.'!$C$17</f>
        <v>1987.75</v>
      </c>
      <c r="K31" s="61">
        <f>'Челябинская обл.'!$C$18</f>
        <v>0</v>
      </c>
      <c r="L31" s="61">
        <f>'Челябинская обл.'!$C$19</f>
        <v>0</v>
      </c>
      <c r="M31" s="61">
        <f>'Челябинская обл.'!$C$20</f>
        <v>0</v>
      </c>
      <c r="N31" s="61">
        <f>'Челябинская обл.'!$C$21</f>
        <v>0</v>
      </c>
      <c r="O31" s="61">
        <f>'Челябинская обл.'!$C$23</f>
        <v>1493.77</v>
      </c>
      <c r="P31" s="61">
        <f>'Челябинская обл.'!$C$24</f>
        <v>0</v>
      </c>
      <c r="Q31" s="61">
        <f>'Челябинская обл.'!$C$25</f>
        <v>0</v>
      </c>
      <c r="R31" s="61">
        <f>'Челябинская обл.'!$C$26</f>
        <v>0</v>
      </c>
      <c r="S31" s="61">
        <f>'Челябинская обл.'!$C$27</f>
        <v>0</v>
      </c>
      <c r="T31" s="61">
        <f>'Челябинская обл.'!$C$28</f>
        <v>0</v>
      </c>
      <c r="U31" s="61">
        <f>'Челябинская обл.'!$C$29</f>
        <v>377.24</v>
      </c>
      <c r="V31" s="61">
        <f>'Челябинская обл.'!$C$34</f>
        <v>13.23</v>
      </c>
      <c r="W31" s="61">
        <f>'Челябинская обл.'!$C$37</f>
        <v>352.76</v>
      </c>
      <c r="X31" s="61">
        <f>'Челябинская обл.'!$C$38</f>
        <v>825.59</v>
      </c>
      <c r="Y31" s="61">
        <f>'Челябинская обл.'!$C$39</f>
        <v>0</v>
      </c>
      <c r="Z31" s="61">
        <f>'Челябинская обл.'!$C$40</f>
        <v>0</v>
      </c>
      <c r="AA31" s="61">
        <f>'Челябинская обл.'!$C$41</f>
        <v>0</v>
      </c>
      <c r="AB31" s="61">
        <f>'Челябинская обл.'!$C$44</f>
        <v>1142.9000000000001</v>
      </c>
      <c r="AC31" s="61">
        <f>'Челябинская обл.'!$C$45</f>
        <v>1066.98</v>
      </c>
      <c r="AD31" s="61">
        <f>'Челябинская обл.'!$C$46</f>
        <v>0</v>
      </c>
      <c r="AE31" s="61">
        <f>'Челябинская обл.'!$C$47</f>
        <v>0</v>
      </c>
      <c r="AF31" s="61">
        <f>'Челябинская обл.'!$C$48</f>
        <v>0</v>
      </c>
      <c r="AG31" s="61">
        <f>'Челябинская обл.'!$C$50</f>
        <v>1081.3599999999999</v>
      </c>
      <c r="AH31" s="61">
        <f>'Челябинская обл.'!$C$51</f>
        <v>1328.18</v>
      </c>
      <c r="AI31" s="61">
        <f>'Челябинская обл.'!$C$52</f>
        <v>0</v>
      </c>
      <c r="AJ31" s="61">
        <f>'Челябинская обл.'!$C$53</f>
        <v>0</v>
      </c>
      <c r="AK31" s="61">
        <f>'Челябинская обл.'!$C$54</f>
        <v>0</v>
      </c>
      <c r="AL31" s="61">
        <f>'Челябинская обл.'!$C$55</f>
        <v>0</v>
      </c>
      <c r="AM31" s="61">
        <f>'Челябинская обл.'!$C$56</f>
        <v>243.71</v>
      </c>
    </row>
    <row r="32" spans="1:39" s="22" customFormat="1" ht="15.75">
      <c r="A32" s="69" t="s">
        <v>223</v>
      </c>
      <c r="B32" s="67" t="s">
        <v>642</v>
      </c>
      <c r="C32" s="60"/>
      <c r="D32" s="61" t="str">
        <f>'Челябинская обл.'!$C$7</f>
        <v>13,23</v>
      </c>
      <c r="E32" s="61">
        <f>'Челябинская обл.'!$C$10</f>
        <v>1005.74</v>
      </c>
      <c r="F32" s="61">
        <f>'Челябинская обл.'!$C$11</f>
        <v>0</v>
      </c>
      <c r="G32" s="61">
        <f>'Челябинская обл.'!$C$12</f>
        <v>0</v>
      </c>
      <c r="H32" s="61">
        <f>'Челябинская обл.'!$C$13</f>
        <v>0</v>
      </c>
      <c r="I32" s="61">
        <f>'Челябинская обл.'!$C$14</f>
        <v>0</v>
      </c>
      <c r="J32" s="61">
        <f>'Челябинская обл.'!$C$17</f>
        <v>1987.75</v>
      </c>
      <c r="K32" s="61">
        <f>'Челябинская обл.'!$C$18</f>
        <v>0</v>
      </c>
      <c r="L32" s="61">
        <f>'Челябинская обл.'!$C$19</f>
        <v>0</v>
      </c>
      <c r="M32" s="61">
        <f>'Челябинская обл.'!$C$20</f>
        <v>0</v>
      </c>
      <c r="N32" s="61">
        <f>'Челябинская обл.'!$C$21</f>
        <v>0</v>
      </c>
      <c r="O32" s="61">
        <f>'Челябинская обл.'!$C$23</f>
        <v>1493.77</v>
      </c>
      <c r="P32" s="61">
        <f>'Челябинская обл.'!$C$24</f>
        <v>0</v>
      </c>
      <c r="Q32" s="61">
        <f>'Челябинская обл.'!$C$25</f>
        <v>0</v>
      </c>
      <c r="R32" s="61">
        <f>'Челябинская обл.'!$C$26</f>
        <v>0</v>
      </c>
      <c r="S32" s="61">
        <f>'Челябинская обл.'!$C$27</f>
        <v>0</v>
      </c>
      <c r="T32" s="61">
        <f>'Челябинская обл.'!$C$28</f>
        <v>0</v>
      </c>
      <c r="U32" s="61">
        <f>'Челябинская обл.'!$C$29</f>
        <v>377.24</v>
      </c>
      <c r="V32" s="61">
        <f>'Челябинская обл.'!$C$34</f>
        <v>13.23</v>
      </c>
      <c r="W32" s="61">
        <f>'Челябинская обл.'!$C$37</f>
        <v>352.76</v>
      </c>
      <c r="X32" s="61">
        <f>'Челябинская обл.'!$C$38</f>
        <v>825.59</v>
      </c>
      <c r="Y32" s="61">
        <f>'Челябинская обл.'!$C$39</f>
        <v>0</v>
      </c>
      <c r="Z32" s="61">
        <f>'Челябинская обл.'!$C$40</f>
        <v>0</v>
      </c>
      <c r="AA32" s="61">
        <f>'Челябинская обл.'!$C$41</f>
        <v>0</v>
      </c>
      <c r="AB32" s="61">
        <f>'Челябинская обл.'!$C$44</f>
        <v>1142.9000000000001</v>
      </c>
      <c r="AC32" s="61">
        <f>'Челябинская обл.'!$C$45</f>
        <v>1066.98</v>
      </c>
      <c r="AD32" s="61">
        <f>'Челябинская обл.'!$C$46</f>
        <v>0</v>
      </c>
      <c r="AE32" s="61">
        <f>'Челябинская обл.'!$C$47</f>
        <v>0</v>
      </c>
      <c r="AF32" s="61">
        <f>'Челябинская обл.'!$C$48</f>
        <v>0</v>
      </c>
      <c r="AG32" s="61">
        <f>'Челябинская обл.'!$C$50</f>
        <v>1081.3599999999999</v>
      </c>
      <c r="AH32" s="61">
        <f>'Челябинская обл.'!$C$51</f>
        <v>1328.18</v>
      </c>
      <c r="AI32" s="61">
        <f>'Челябинская обл.'!$C$52</f>
        <v>0</v>
      </c>
      <c r="AJ32" s="61">
        <f>'Челябинская обл.'!$C$53</f>
        <v>0</v>
      </c>
      <c r="AK32" s="61">
        <f>'Челябинская обл.'!$C$54</f>
        <v>0</v>
      </c>
      <c r="AL32" s="61">
        <f>'Челябинская обл.'!$C$55</f>
        <v>0</v>
      </c>
      <c r="AM32" s="61">
        <f>'Челябинская обл.'!$C$56</f>
        <v>243.71</v>
      </c>
    </row>
    <row r="33" spans="1:39" s="22" customFormat="1" ht="31.5">
      <c r="A33" s="70" t="s">
        <v>224</v>
      </c>
      <c r="B33" s="67" t="s">
        <v>641</v>
      </c>
      <c r="C33" s="60"/>
      <c r="D33" s="61" t="str">
        <f>'Челябинская обл.'!$C$7</f>
        <v>13,23</v>
      </c>
      <c r="E33" s="61">
        <f>'Челябинская обл.'!$C$10</f>
        <v>1005.74</v>
      </c>
      <c r="F33" s="61">
        <f>'Челябинская обл.'!$C$11</f>
        <v>0</v>
      </c>
      <c r="G33" s="61">
        <f>'Челябинская обл.'!$C$12</f>
        <v>0</v>
      </c>
      <c r="H33" s="61">
        <f>'Челябинская обл.'!$C$13</f>
        <v>0</v>
      </c>
      <c r="I33" s="61">
        <f>'Челябинская обл.'!$C$14</f>
        <v>0</v>
      </c>
      <c r="J33" s="61">
        <f>'Челябинская обл.'!$C$17</f>
        <v>1987.75</v>
      </c>
      <c r="K33" s="61">
        <f>'Челябинская обл.'!$C$18</f>
        <v>0</v>
      </c>
      <c r="L33" s="61">
        <f>'Челябинская обл.'!$C$19</f>
        <v>0</v>
      </c>
      <c r="M33" s="61">
        <f>'Челябинская обл.'!$C$20</f>
        <v>0</v>
      </c>
      <c r="N33" s="61">
        <f>'Челябинская обл.'!$C$21</f>
        <v>0</v>
      </c>
      <c r="O33" s="61">
        <f>'Челябинская обл.'!$C$23</f>
        <v>1493.77</v>
      </c>
      <c r="P33" s="61">
        <f>'Челябинская обл.'!$C$24</f>
        <v>0</v>
      </c>
      <c r="Q33" s="61">
        <f>'Челябинская обл.'!$C$25</f>
        <v>0</v>
      </c>
      <c r="R33" s="61">
        <f>'Челябинская обл.'!$C$26</f>
        <v>0</v>
      </c>
      <c r="S33" s="61">
        <f>'Челябинская обл.'!$C$27</f>
        <v>0</v>
      </c>
      <c r="T33" s="61">
        <f>'Челябинская обл.'!$C$28</f>
        <v>0</v>
      </c>
      <c r="U33" s="61">
        <f>'Челябинская обл.'!$C$29</f>
        <v>377.24</v>
      </c>
      <c r="V33" s="61">
        <f>'Челябинская обл.'!$C$34</f>
        <v>13.23</v>
      </c>
      <c r="W33" s="61">
        <f>'Челябинская обл.'!$C$37</f>
        <v>352.76</v>
      </c>
      <c r="X33" s="61">
        <f>'Челябинская обл.'!$C$38</f>
        <v>825.59</v>
      </c>
      <c r="Y33" s="61">
        <f>'Челябинская обл.'!$C$39</f>
        <v>0</v>
      </c>
      <c r="Z33" s="61">
        <f>'Челябинская обл.'!$C$40</f>
        <v>0</v>
      </c>
      <c r="AA33" s="61">
        <f>'Челябинская обл.'!$C$41</f>
        <v>0</v>
      </c>
      <c r="AB33" s="61">
        <f>'Челябинская обл.'!$C$44</f>
        <v>1142.9000000000001</v>
      </c>
      <c r="AC33" s="61">
        <f>'Челябинская обл.'!$C$45</f>
        <v>1066.98</v>
      </c>
      <c r="AD33" s="61">
        <f>'Челябинская обл.'!$C$46</f>
        <v>0</v>
      </c>
      <c r="AE33" s="61">
        <f>'Челябинская обл.'!$C$47</f>
        <v>0</v>
      </c>
      <c r="AF33" s="61">
        <f>'Челябинская обл.'!$C$48</f>
        <v>0</v>
      </c>
      <c r="AG33" s="61">
        <f>'Челябинская обл.'!$C$50</f>
        <v>1081.3599999999999</v>
      </c>
      <c r="AH33" s="61">
        <f>'Челябинская обл.'!$C$51</f>
        <v>1328.18</v>
      </c>
      <c r="AI33" s="61">
        <f>'Челябинская обл.'!$C$52</f>
        <v>0</v>
      </c>
      <c r="AJ33" s="61">
        <f>'Челябинская обл.'!$C$53</f>
        <v>0</v>
      </c>
      <c r="AK33" s="61">
        <f>'Челябинская обл.'!$C$54</f>
        <v>0</v>
      </c>
      <c r="AL33" s="61">
        <f>'Челябинская обл.'!$C$55</f>
        <v>0</v>
      </c>
      <c r="AM33" s="61">
        <f>'Челябинская обл.'!$C$56</f>
        <v>243.71</v>
      </c>
    </row>
    <row r="34" spans="1:39" s="22" customFormat="1" ht="15.75">
      <c r="A34" s="71" t="s">
        <v>28</v>
      </c>
      <c r="B34" s="64" t="s">
        <v>241</v>
      </c>
      <c r="C34" s="60"/>
      <c r="D34" s="61"/>
      <c r="E34" s="61"/>
      <c r="F34" s="61"/>
      <c r="G34" s="61"/>
      <c r="H34" s="61"/>
      <c r="I34" s="61"/>
      <c r="J34" s="61"/>
      <c r="K34" s="61"/>
      <c r="L34" s="61"/>
      <c r="M34" s="61"/>
      <c r="N34" s="61"/>
      <c r="O34" s="61"/>
      <c r="P34" s="61"/>
      <c r="Q34" s="61"/>
      <c r="R34" s="61"/>
      <c r="S34" s="61"/>
      <c r="T34" s="61"/>
      <c r="U34" s="61"/>
      <c r="V34" s="62"/>
      <c r="W34" s="61"/>
      <c r="X34" s="61"/>
      <c r="Y34" s="61"/>
      <c r="Z34" s="61"/>
      <c r="AA34" s="61"/>
      <c r="AB34" s="61"/>
      <c r="AC34" s="61"/>
      <c r="AD34" s="61"/>
      <c r="AE34" s="61"/>
      <c r="AF34" s="61"/>
      <c r="AG34" s="61"/>
      <c r="AH34" s="61"/>
      <c r="AI34" s="61"/>
      <c r="AJ34" s="61"/>
      <c r="AK34" s="61"/>
      <c r="AL34" s="61"/>
      <c r="AM34" s="61"/>
    </row>
    <row r="35" spans="1:39" s="22" customFormat="1" ht="15.75">
      <c r="A35" s="69" t="s">
        <v>27</v>
      </c>
      <c r="B35" s="67" t="s">
        <v>633</v>
      </c>
      <c r="C35" s="60"/>
      <c r="D35" s="61" t="str">
        <f>'Челябинская обл.'!$C$7</f>
        <v>13,23</v>
      </c>
      <c r="E35" s="61">
        <f>'Челябинская обл.'!$C$10</f>
        <v>1005.74</v>
      </c>
      <c r="F35" s="61">
        <f>'Челябинская обл.'!$C$11</f>
        <v>0</v>
      </c>
      <c r="G35" s="61">
        <f>'Челябинская обл.'!$C$12</f>
        <v>0</v>
      </c>
      <c r="H35" s="61">
        <f>'Челябинская обл.'!$C$13</f>
        <v>0</v>
      </c>
      <c r="I35" s="61">
        <f>'Челябинская обл.'!$C$14</f>
        <v>0</v>
      </c>
      <c r="J35" s="61">
        <f>'Челябинская обл.'!$C$17</f>
        <v>1987.75</v>
      </c>
      <c r="K35" s="61">
        <f>'Челябинская обл.'!$C$18</f>
        <v>0</v>
      </c>
      <c r="L35" s="61">
        <f>'Челябинская обл.'!$C$19</f>
        <v>0</v>
      </c>
      <c r="M35" s="61">
        <f>'Челябинская обл.'!$C$20</f>
        <v>0</v>
      </c>
      <c r="N35" s="61">
        <f>'Челябинская обл.'!$C$21</f>
        <v>0</v>
      </c>
      <c r="O35" s="61">
        <f>'Челябинская обл.'!$C$23</f>
        <v>1493.77</v>
      </c>
      <c r="P35" s="61">
        <f>'Челябинская обл.'!$C$24</f>
        <v>0</v>
      </c>
      <c r="Q35" s="61">
        <f>'Челябинская обл.'!$C$25</f>
        <v>0</v>
      </c>
      <c r="R35" s="61">
        <f>'Челябинская обл.'!$C$26</f>
        <v>0</v>
      </c>
      <c r="S35" s="61">
        <f>'Челябинская обл.'!$C$27</f>
        <v>0</v>
      </c>
      <c r="T35" s="61">
        <f>'Челябинская обл.'!$C$28</f>
        <v>0</v>
      </c>
      <c r="U35" s="61">
        <f>'Челябинская обл.'!$C$29</f>
        <v>377.24</v>
      </c>
      <c r="V35" s="61">
        <f>'Челябинская обл.'!$C$34</f>
        <v>13.23</v>
      </c>
      <c r="W35" s="61">
        <f>'Челябинская обл.'!$C$37</f>
        <v>352.76</v>
      </c>
      <c r="X35" s="61">
        <f>'Челябинская обл.'!$C$38</f>
        <v>825.59</v>
      </c>
      <c r="Y35" s="61">
        <f>'Челябинская обл.'!$C$39</f>
        <v>0</v>
      </c>
      <c r="Z35" s="61">
        <f>'Челябинская обл.'!$C$40</f>
        <v>0</v>
      </c>
      <c r="AA35" s="61">
        <f>'Челябинская обл.'!$C$41</f>
        <v>0</v>
      </c>
      <c r="AB35" s="61">
        <f>'Челябинская обл.'!$C$44</f>
        <v>1142.9000000000001</v>
      </c>
      <c r="AC35" s="61">
        <f>'Челябинская обл.'!$C$45</f>
        <v>1066.98</v>
      </c>
      <c r="AD35" s="61">
        <f>'Челябинская обл.'!$C$46</f>
        <v>0</v>
      </c>
      <c r="AE35" s="61">
        <f>'Челябинская обл.'!$C$47</f>
        <v>0</v>
      </c>
      <c r="AF35" s="61">
        <f>'Челябинская обл.'!$C$48</f>
        <v>0</v>
      </c>
      <c r="AG35" s="61">
        <f>'Челябинская обл.'!$C$50</f>
        <v>1081.3599999999999</v>
      </c>
      <c r="AH35" s="61">
        <f>'Челябинская обл.'!$C$51</f>
        <v>1328.18</v>
      </c>
      <c r="AI35" s="61">
        <f>'Челябинская обл.'!$C$52</f>
        <v>0</v>
      </c>
      <c r="AJ35" s="61">
        <f>'Челябинская обл.'!$C$53</f>
        <v>0</v>
      </c>
      <c r="AK35" s="61">
        <f>'Челябинская обл.'!$C$54</f>
        <v>0</v>
      </c>
      <c r="AL35" s="61">
        <f>'Челябинская обл.'!$C$55</f>
        <v>0</v>
      </c>
      <c r="AM35" s="61">
        <f>'Челябинская обл.'!$C$56</f>
        <v>243.71</v>
      </c>
    </row>
    <row r="36" spans="1:39" s="22" customFormat="1" ht="31.5">
      <c r="A36" s="69" t="s">
        <v>22</v>
      </c>
      <c r="B36" s="79" t="s">
        <v>536</v>
      </c>
      <c r="C36" s="60"/>
      <c r="D36" s="27" t="str">
        <f>'ОАО "ЧОКЭ"'!$C$10</f>
        <v>13,23</v>
      </c>
      <c r="E36" s="27">
        <f>'ОАО "ЧОКЭ"'!$C$13</f>
        <v>0</v>
      </c>
      <c r="F36" s="27">
        <f>'ОАО "ЧОКЭ"'!$C$14</f>
        <v>0</v>
      </c>
      <c r="G36" s="27">
        <f>'ОАО "ЧОКЭ"'!$C$15</f>
        <v>0</v>
      </c>
      <c r="H36" s="27">
        <f>'ОАО "ЧОКЭ"'!$C$16</f>
        <v>0</v>
      </c>
      <c r="I36" s="27">
        <f>'ОАО "ЧОКЭ"'!$C$17</f>
        <v>0</v>
      </c>
      <c r="J36" s="52">
        <f>'ОАО "ЧОКЭ"'!$C$20</f>
        <v>538.73</v>
      </c>
      <c r="K36" s="27">
        <f>'ОАО "ЧОКЭ"'!$C$21</f>
        <v>315.27999999999997</v>
      </c>
      <c r="L36" s="27">
        <f>'ОАО "ЧОКЭ"'!$C$22</f>
        <v>0</v>
      </c>
      <c r="M36" s="27">
        <f>'ОАО "ЧОКЭ"'!$C$23</f>
        <v>0</v>
      </c>
      <c r="N36" s="27">
        <f>'ОАО "ЧОКЭ"'!$C$24</f>
        <v>0</v>
      </c>
      <c r="O36" s="27">
        <f>'ОАО "ЧОКЭ"'!$C$26</f>
        <v>0</v>
      </c>
      <c r="P36" s="27">
        <f>'ОАО "ЧОКЭ"'!$C$27</f>
        <v>0</v>
      </c>
      <c r="Q36" s="27">
        <f>'ОАО "ЧОКЭ"'!$C$28</f>
        <v>0</v>
      </c>
      <c r="R36" s="27">
        <f>'ОАО "ЧОКЭ"'!$C$29</f>
        <v>0</v>
      </c>
      <c r="S36" s="27">
        <f>'ОАО "ЧОКЭ"'!$C$30</f>
        <v>0</v>
      </c>
      <c r="T36" s="27">
        <f>'ОАО "ЧОКЭ"'!$C$31</f>
        <v>0</v>
      </c>
      <c r="U36" s="27">
        <f>'ОАО "ЧОКЭ"'!$C$32</f>
        <v>127.21</v>
      </c>
      <c r="V36" s="27">
        <f>'ОАО "ЧОКЭ"'!$C$36</f>
        <v>13.23</v>
      </c>
      <c r="W36" s="27">
        <f>'ОАО "ЧОКЭ"'!$C$39</f>
        <v>0</v>
      </c>
      <c r="X36" s="27">
        <f>'ОАО "ЧОКЭ"'!$C$40</f>
        <v>0</v>
      </c>
      <c r="Y36" s="27">
        <f>'ОАО "ЧОКЭ"'!$C$41</f>
        <v>0</v>
      </c>
      <c r="Z36" s="27">
        <f>'ОАО "ЧОКЭ"'!$C$42</f>
        <v>0</v>
      </c>
      <c r="AA36" s="27">
        <f>'ОАО "ЧОКЭ"'!$C$43</f>
        <v>0</v>
      </c>
      <c r="AB36" s="27">
        <f>'ОАО "ЧОКЭ"'!$C$46</f>
        <v>330.22</v>
      </c>
      <c r="AC36" s="27">
        <f>'ОАО "ЧОКЭ"'!$C$47</f>
        <v>476.66</v>
      </c>
      <c r="AD36" s="27">
        <f>'ОАО "ЧОКЭ"'!$C$48</f>
        <v>0</v>
      </c>
      <c r="AE36" s="27">
        <f>'ОАО "ЧОКЭ"'!$C$49</f>
        <v>0</v>
      </c>
      <c r="AF36" s="52">
        <f>'ОАО "ЧОКЭ"'!$C$50</f>
        <v>0</v>
      </c>
      <c r="AG36" s="27">
        <f>'ОАО "ЧОКЭ"'!$C$52</f>
        <v>0</v>
      </c>
      <c r="AH36" s="52">
        <f>'ОАО "ЧОКЭ"'!$C$53</f>
        <v>0</v>
      </c>
      <c r="AI36" s="27">
        <f>'ОАО "ЧОКЭ"'!$C$54</f>
        <v>0</v>
      </c>
      <c r="AJ36" s="27">
        <f>'ОАО "ЧОКЭ"'!$C$55</f>
        <v>0</v>
      </c>
      <c r="AK36" s="27">
        <f>'ОАО "ЧОКЭ"'!$C$56</f>
        <v>0</v>
      </c>
      <c r="AL36" s="27">
        <f>'ОАО "ЧОКЭ"'!$C$57</f>
        <v>0</v>
      </c>
      <c r="AM36" s="27">
        <f>'ОАО "ЧОКЭ"'!$C$58</f>
        <v>107.05</v>
      </c>
    </row>
    <row r="37" spans="1:39" s="22" customFormat="1" ht="15.75">
      <c r="A37" s="65" t="s">
        <v>24</v>
      </c>
      <c r="B37" s="66" t="s">
        <v>4</v>
      </c>
      <c r="C37" s="60"/>
      <c r="D37" s="61" t="str">
        <f>'Челябинская обл.'!$C$7</f>
        <v>13,23</v>
      </c>
      <c r="E37" s="61">
        <f>'Челябинская обл.'!$C$10</f>
        <v>1005.74</v>
      </c>
      <c r="F37" s="61">
        <f>'Челябинская обл.'!$C$11</f>
        <v>0</v>
      </c>
      <c r="G37" s="61">
        <f>'Челябинская обл.'!$C$12</f>
        <v>0</v>
      </c>
      <c r="H37" s="61">
        <f>'Челябинская обл.'!$C$13</f>
        <v>0</v>
      </c>
      <c r="I37" s="61">
        <f>'Челябинская обл.'!$C$14</f>
        <v>0</v>
      </c>
      <c r="J37" s="61">
        <f>'Челябинская обл.'!$C$17</f>
        <v>1987.75</v>
      </c>
      <c r="K37" s="61">
        <f>'Челябинская обл.'!$C$18</f>
        <v>0</v>
      </c>
      <c r="L37" s="61">
        <f>'Челябинская обл.'!$C$19</f>
        <v>0</v>
      </c>
      <c r="M37" s="61">
        <f>'Челябинская обл.'!$C$20</f>
        <v>0</v>
      </c>
      <c r="N37" s="61">
        <f>'Челябинская обл.'!$C$21</f>
        <v>0</v>
      </c>
      <c r="O37" s="61">
        <f>'Челябинская обл.'!$C$23</f>
        <v>1493.77</v>
      </c>
      <c r="P37" s="61">
        <f>'Челябинская обл.'!$C$24</f>
        <v>0</v>
      </c>
      <c r="Q37" s="61">
        <f>'Челябинская обл.'!$C$25</f>
        <v>0</v>
      </c>
      <c r="R37" s="61">
        <f>'Челябинская обл.'!$C$26</f>
        <v>0</v>
      </c>
      <c r="S37" s="61">
        <f>'Челябинская обл.'!$C$27</f>
        <v>0</v>
      </c>
      <c r="T37" s="61">
        <f>'Челябинская обл.'!$C$28</f>
        <v>0</v>
      </c>
      <c r="U37" s="61">
        <f>'Челябинская обл.'!$C$29</f>
        <v>377.24</v>
      </c>
      <c r="V37" s="61">
        <f>'Челябинская обл.'!$C$34</f>
        <v>13.23</v>
      </c>
      <c r="W37" s="61">
        <f>'Челябинская обл.'!$C$37</f>
        <v>352.76</v>
      </c>
      <c r="X37" s="61">
        <f>'Челябинская обл.'!$C$38</f>
        <v>825.59</v>
      </c>
      <c r="Y37" s="61">
        <f>'Челябинская обл.'!$C$39</f>
        <v>0</v>
      </c>
      <c r="Z37" s="61">
        <f>'Челябинская обл.'!$C$40</f>
        <v>0</v>
      </c>
      <c r="AA37" s="61">
        <f>'Челябинская обл.'!$C$41</f>
        <v>0</v>
      </c>
      <c r="AB37" s="61">
        <f>'Челябинская обл.'!$C$44</f>
        <v>1142.9000000000001</v>
      </c>
      <c r="AC37" s="61">
        <f>'Челябинская обл.'!$C$45</f>
        <v>1066.98</v>
      </c>
      <c r="AD37" s="61">
        <f>'Челябинская обл.'!$C$46</f>
        <v>0</v>
      </c>
      <c r="AE37" s="61">
        <f>'Челябинская обл.'!$C$47</f>
        <v>0</v>
      </c>
      <c r="AF37" s="61">
        <f>'Челябинская обл.'!$C$48</f>
        <v>0</v>
      </c>
      <c r="AG37" s="61">
        <f>'Челябинская обл.'!$C$50</f>
        <v>1081.3599999999999</v>
      </c>
      <c r="AH37" s="61">
        <f>'Челябинская обл.'!$C$51</f>
        <v>1328.18</v>
      </c>
      <c r="AI37" s="61">
        <f>'Челябинская обл.'!$C$52</f>
        <v>0</v>
      </c>
      <c r="AJ37" s="61">
        <f>'Челябинская обл.'!$C$53</f>
        <v>0</v>
      </c>
      <c r="AK37" s="61">
        <f>'Челябинская обл.'!$C$54</f>
        <v>0</v>
      </c>
      <c r="AL37" s="61">
        <f>'Челябинская обл.'!$C$55</f>
        <v>0</v>
      </c>
      <c r="AM37" s="61">
        <f>'Челябинская обл.'!$C$56</f>
        <v>243.71</v>
      </c>
    </row>
    <row r="38" spans="1:39" s="22" customFormat="1" ht="15.75">
      <c r="A38" s="65" t="s">
        <v>28</v>
      </c>
      <c r="B38" s="66" t="s">
        <v>242</v>
      </c>
      <c r="C38" s="60"/>
      <c r="D38" s="61" t="str">
        <f>'Челябинская обл.'!$C$7</f>
        <v>13,23</v>
      </c>
      <c r="E38" s="61">
        <f>'Челябинская обл.'!$C$10</f>
        <v>1005.74</v>
      </c>
      <c r="F38" s="61">
        <f>'Челябинская обл.'!$C$11</f>
        <v>0</v>
      </c>
      <c r="G38" s="61">
        <f>'Челябинская обл.'!$C$12</f>
        <v>0</v>
      </c>
      <c r="H38" s="61">
        <f>'Челябинская обл.'!$C$13</f>
        <v>0</v>
      </c>
      <c r="I38" s="61">
        <f>'Челябинская обл.'!$C$14</f>
        <v>0</v>
      </c>
      <c r="J38" s="61">
        <f>'Челябинская обл.'!$C$17</f>
        <v>1987.75</v>
      </c>
      <c r="K38" s="61">
        <f>'Челябинская обл.'!$C$18</f>
        <v>0</v>
      </c>
      <c r="L38" s="61">
        <f>'Челябинская обл.'!$C$19</f>
        <v>0</v>
      </c>
      <c r="M38" s="61">
        <f>'Челябинская обл.'!$C$20</f>
        <v>0</v>
      </c>
      <c r="N38" s="61">
        <f>'Челябинская обл.'!$C$21</f>
        <v>0</v>
      </c>
      <c r="O38" s="61">
        <f>'Челябинская обл.'!$C$23</f>
        <v>1493.77</v>
      </c>
      <c r="P38" s="61">
        <f>'Челябинская обл.'!$C$24</f>
        <v>0</v>
      </c>
      <c r="Q38" s="61">
        <f>'Челябинская обл.'!$C$25</f>
        <v>0</v>
      </c>
      <c r="R38" s="61">
        <f>'Челябинская обл.'!$C$26</f>
        <v>0</v>
      </c>
      <c r="S38" s="61">
        <f>'Челябинская обл.'!$C$27</f>
        <v>0</v>
      </c>
      <c r="T38" s="61">
        <f>'Челябинская обл.'!$C$28</f>
        <v>0</v>
      </c>
      <c r="U38" s="61">
        <f>'Челябинская обл.'!$C$29</f>
        <v>377.24</v>
      </c>
      <c r="V38" s="61">
        <f>'Челябинская обл.'!$C$34</f>
        <v>13.23</v>
      </c>
      <c r="W38" s="61">
        <f>'Челябинская обл.'!$C$37</f>
        <v>352.76</v>
      </c>
      <c r="X38" s="61">
        <f>'Челябинская обл.'!$C$38</f>
        <v>825.59</v>
      </c>
      <c r="Y38" s="61">
        <f>'Челябинская обл.'!$C$39</f>
        <v>0</v>
      </c>
      <c r="Z38" s="61">
        <f>'Челябинская обл.'!$C$40</f>
        <v>0</v>
      </c>
      <c r="AA38" s="61">
        <f>'Челябинская обл.'!$C$41</f>
        <v>0</v>
      </c>
      <c r="AB38" s="61">
        <f>'Челябинская обл.'!$C$44</f>
        <v>1142.9000000000001</v>
      </c>
      <c r="AC38" s="61">
        <f>'Челябинская обл.'!$C$45</f>
        <v>1066.98</v>
      </c>
      <c r="AD38" s="61">
        <f>'Челябинская обл.'!$C$46</f>
        <v>0</v>
      </c>
      <c r="AE38" s="61">
        <f>'Челябинская обл.'!$C$47</f>
        <v>0</v>
      </c>
      <c r="AF38" s="61">
        <f>'Челябинская обл.'!$C$48</f>
        <v>0</v>
      </c>
      <c r="AG38" s="61">
        <f>'Челябинская обл.'!$C$50</f>
        <v>1081.3599999999999</v>
      </c>
      <c r="AH38" s="61">
        <f>'Челябинская обл.'!$C$51</f>
        <v>1328.18</v>
      </c>
      <c r="AI38" s="61">
        <f>'Челябинская обл.'!$C$52</f>
        <v>0</v>
      </c>
      <c r="AJ38" s="61">
        <f>'Челябинская обл.'!$C$53</f>
        <v>0</v>
      </c>
      <c r="AK38" s="61">
        <f>'Челябинская обл.'!$C$54</f>
        <v>0</v>
      </c>
      <c r="AL38" s="61">
        <f>'Челябинская обл.'!$C$55</f>
        <v>0</v>
      </c>
      <c r="AM38" s="61">
        <f>'Челябинская обл.'!$C$56</f>
        <v>243.71</v>
      </c>
    </row>
    <row r="39" spans="1:39" s="22" customFormat="1" ht="15.75">
      <c r="A39" s="69" t="s">
        <v>221</v>
      </c>
      <c r="B39" s="67" t="s">
        <v>634</v>
      </c>
      <c r="C39" s="60"/>
      <c r="D39" s="61" t="str">
        <f>'Челябинская обл.'!$C$7</f>
        <v>13,23</v>
      </c>
      <c r="E39" s="61">
        <f>'Челябинская обл.'!$C$10</f>
        <v>1005.74</v>
      </c>
      <c r="F39" s="61">
        <f>'Челябинская обл.'!$C$11</f>
        <v>0</v>
      </c>
      <c r="G39" s="61">
        <f>'Челябинская обл.'!$C$12</f>
        <v>0</v>
      </c>
      <c r="H39" s="61">
        <f>'Челябинская обл.'!$C$13</f>
        <v>0</v>
      </c>
      <c r="I39" s="61">
        <f>'Челябинская обл.'!$C$14</f>
        <v>0</v>
      </c>
      <c r="J39" s="61">
        <f>'Челябинская обл.'!$C$17</f>
        <v>1987.75</v>
      </c>
      <c r="K39" s="61">
        <f>'Челябинская обл.'!$C$18</f>
        <v>0</v>
      </c>
      <c r="L39" s="61">
        <f>'Челябинская обл.'!$C$19</f>
        <v>0</v>
      </c>
      <c r="M39" s="61">
        <f>'Челябинская обл.'!$C$20</f>
        <v>0</v>
      </c>
      <c r="N39" s="61">
        <f>'Челябинская обл.'!$C$21</f>
        <v>0</v>
      </c>
      <c r="O39" s="61">
        <f>'Челябинская обл.'!$C$23</f>
        <v>1493.77</v>
      </c>
      <c r="P39" s="61">
        <f>'Челябинская обл.'!$C$24</f>
        <v>0</v>
      </c>
      <c r="Q39" s="61">
        <f>'Челябинская обл.'!$C$25</f>
        <v>0</v>
      </c>
      <c r="R39" s="61">
        <f>'Челябинская обл.'!$C$26</f>
        <v>0</v>
      </c>
      <c r="S39" s="61">
        <f>'Челябинская обл.'!$C$27</f>
        <v>0</v>
      </c>
      <c r="T39" s="61">
        <f>'Челябинская обл.'!$C$28</f>
        <v>0</v>
      </c>
      <c r="U39" s="61">
        <f>'Челябинская обл.'!$C$29</f>
        <v>377.24</v>
      </c>
      <c r="V39" s="61">
        <f>'Челябинская обл.'!$C$34</f>
        <v>13.23</v>
      </c>
      <c r="W39" s="61">
        <f>'Челябинская обл.'!$C$37</f>
        <v>352.76</v>
      </c>
      <c r="X39" s="61">
        <f>'Челябинская обл.'!$C$38</f>
        <v>825.59</v>
      </c>
      <c r="Y39" s="61">
        <f>'Челябинская обл.'!$C$39</f>
        <v>0</v>
      </c>
      <c r="Z39" s="61">
        <f>'Челябинская обл.'!$C$40</f>
        <v>0</v>
      </c>
      <c r="AA39" s="61">
        <f>'Челябинская обл.'!$C$41</f>
        <v>0</v>
      </c>
      <c r="AB39" s="61">
        <f>'Челябинская обл.'!$C$44</f>
        <v>1142.9000000000001</v>
      </c>
      <c r="AC39" s="61">
        <f>'Челябинская обл.'!$C$45</f>
        <v>1066.98</v>
      </c>
      <c r="AD39" s="61">
        <f>'Челябинская обл.'!$C$46</f>
        <v>0</v>
      </c>
      <c r="AE39" s="61">
        <f>'Челябинская обл.'!$C$47</f>
        <v>0</v>
      </c>
      <c r="AF39" s="61">
        <f>'Челябинская обл.'!$C$48</f>
        <v>0</v>
      </c>
      <c r="AG39" s="61">
        <f>'Челябинская обл.'!$C$50</f>
        <v>1081.3599999999999</v>
      </c>
      <c r="AH39" s="61">
        <f>'Челябинская обл.'!$C$51</f>
        <v>1328.18</v>
      </c>
      <c r="AI39" s="61">
        <f>'Челябинская обл.'!$C$52</f>
        <v>0</v>
      </c>
      <c r="AJ39" s="61">
        <f>'Челябинская обл.'!$C$53</f>
        <v>0</v>
      </c>
      <c r="AK39" s="61">
        <f>'Челябинская обл.'!$C$54</f>
        <v>0</v>
      </c>
      <c r="AL39" s="61">
        <f>'Челябинская обл.'!$C$55</f>
        <v>0</v>
      </c>
      <c r="AM39" s="61">
        <f>'Челябинская обл.'!$C$56</f>
        <v>243.71</v>
      </c>
    </row>
    <row r="40" spans="1:39" s="22" customFormat="1" ht="31.5">
      <c r="A40" s="65" t="s">
        <v>223</v>
      </c>
      <c r="B40" s="66" t="s">
        <v>243</v>
      </c>
      <c r="C40" s="60"/>
      <c r="D40" s="61" t="str">
        <f>'Челябинская обл.'!$C$7</f>
        <v>13,23</v>
      </c>
      <c r="E40" s="61">
        <f>'Челябинская обл.'!$C$10</f>
        <v>1005.74</v>
      </c>
      <c r="F40" s="61">
        <f>'Челябинская обл.'!$C$11</f>
        <v>0</v>
      </c>
      <c r="G40" s="61">
        <f>'Челябинская обл.'!$C$12</f>
        <v>0</v>
      </c>
      <c r="H40" s="61">
        <f>'Челябинская обл.'!$C$13</f>
        <v>0</v>
      </c>
      <c r="I40" s="61">
        <f>'Челябинская обл.'!$C$14</f>
        <v>0</v>
      </c>
      <c r="J40" s="61">
        <f>'Челябинская обл.'!$C$17</f>
        <v>1987.75</v>
      </c>
      <c r="K40" s="61">
        <f>'Челябинская обл.'!$C$18</f>
        <v>0</v>
      </c>
      <c r="L40" s="61">
        <f>'Челябинская обл.'!$C$19</f>
        <v>0</v>
      </c>
      <c r="M40" s="61">
        <f>'Челябинская обл.'!$C$20</f>
        <v>0</v>
      </c>
      <c r="N40" s="61">
        <f>'Челябинская обл.'!$C$21</f>
        <v>0</v>
      </c>
      <c r="O40" s="61">
        <f>'Челябинская обл.'!$C$23</f>
        <v>1493.77</v>
      </c>
      <c r="P40" s="61">
        <f>'Челябинская обл.'!$C$24</f>
        <v>0</v>
      </c>
      <c r="Q40" s="61">
        <f>'Челябинская обл.'!$C$25</f>
        <v>0</v>
      </c>
      <c r="R40" s="61">
        <f>'Челябинская обл.'!$C$26</f>
        <v>0</v>
      </c>
      <c r="S40" s="61">
        <f>'Челябинская обл.'!$C$27</f>
        <v>0</v>
      </c>
      <c r="T40" s="61">
        <f>'Челябинская обл.'!$C$28</f>
        <v>0</v>
      </c>
      <c r="U40" s="61">
        <f>'Челябинская обл.'!$C$29</f>
        <v>377.24</v>
      </c>
      <c r="V40" s="61">
        <f>'Челябинская обл.'!$C$34</f>
        <v>13.23</v>
      </c>
      <c r="W40" s="61">
        <f>'Челябинская обл.'!$C$37</f>
        <v>352.76</v>
      </c>
      <c r="X40" s="61">
        <f>'Челябинская обл.'!$C$38</f>
        <v>825.59</v>
      </c>
      <c r="Y40" s="61">
        <f>'Челябинская обл.'!$C$39</f>
        <v>0</v>
      </c>
      <c r="Z40" s="61">
        <f>'Челябинская обл.'!$C$40</f>
        <v>0</v>
      </c>
      <c r="AA40" s="61">
        <f>'Челябинская обл.'!$C$41</f>
        <v>0</v>
      </c>
      <c r="AB40" s="61">
        <f>'Челябинская обл.'!$C$44</f>
        <v>1142.9000000000001</v>
      </c>
      <c r="AC40" s="61">
        <f>'Челябинская обл.'!$C$45</f>
        <v>1066.98</v>
      </c>
      <c r="AD40" s="61">
        <f>'Челябинская обл.'!$C$46</f>
        <v>0</v>
      </c>
      <c r="AE40" s="61">
        <f>'Челябинская обл.'!$C$47</f>
        <v>0</v>
      </c>
      <c r="AF40" s="61">
        <f>'Челябинская обл.'!$C$48</f>
        <v>0</v>
      </c>
      <c r="AG40" s="61">
        <f>'Челябинская обл.'!$C$50</f>
        <v>1081.3599999999999</v>
      </c>
      <c r="AH40" s="61">
        <f>'Челябинская обл.'!$C$51</f>
        <v>1328.18</v>
      </c>
      <c r="AI40" s="61">
        <f>'Челябинская обл.'!$C$52</f>
        <v>0</v>
      </c>
      <c r="AJ40" s="61">
        <f>'Челябинская обл.'!$C$53</f>
        <v>0</v>
      </c>
      <c r="AK40" s="61">
        <f>'Челябинская обл.'!$C$54</f>
        <v>0</v>
      </c>
      <c r="AL40" s="61">
        <f>'Челябинская обл.'!$C$55</f>
        <v>0</v>
      </c>
      <c r="AM40" s="61">
        <f>'Челябинская обл.'!$C$56</f>
        <v>243.71</v>
      </c>
    </row>
    <row r="41" spans="1:39" s="22" customFormat="1" ht="31.5">
      <c r="A41" s="65" t="s">
        <v>224</v>
      </c>
      <c r="B41" s="66" t="s">
        <v>244</v>
      </c>
      <c r="C41" s="60"/>
      <c r="D41" s="61" t="str">
        <f>'Челябинская обл.'!$C$7</f>
        <v>13,23</v>
      </c>
      <c r="E41" s="61">
        <f>'Челябинская обл.'!$C$10</f>
        <v>1005.74</v>
      </c>
      <c r="F41" s="61">
        <f>'Челябинская обл.'!$C$11</f>
        <v>0</v>
      </c>
      <c r="G41" s="61">
        <f>'Челябинская обл.'!$C$12</f>
        <v>0</v>
      </c>
      <c r="H41" s="61">
        <f>'Челябинская обл.'!$C$13</f>
        <v>0</v>
      </c>
      <c r="I41" s="61">
        <f>'Челябинская обл.'!$C$14</f>
        <v>0</v>
      </c>
      <c r="J41" s="61">
        <f>'Челябинская обл.'!$C$17</f>
        <v>1987.75</v>
      </c>
      <c r="K41" s="61">
        <f>'Челябинская обл.'!$C$18</f>
        <v>0</v>
      </c>
      <c r="L41" s="61">
        <f>'Челябинская обл.'!$C$19</f>
        <v>0</v>
      </c>
      <c r="M41" s="61">
        <f>'Челябинская обл.'!$C$20</f>
        <v>0</v>
      </c>
      <c r="N41" s="61">
        <f>'Челябинская обл.'!$C$21</f>
        <v>0</v>
      </c>
      <c r="O41" s="61">
        <f>'Челябинская обл.'!$C$23</f>
        <v>1493.77</v>
      </c>
      <c r="P41" s="61">
        <f>'Челябинская обл.'!$C$24</f>
        <v>0</v>
      </c>
      <c r="Q41" s="61">
        <f>'Челябинская обл.'!$C$25</f>
        <v>0</v>
      </c>
      <c r="R41" s="61">
        <f>'Челябинская обл.'!$C$26</f>
        <v>0</v>
      </c>
      <c r="S41" s="61">
        <f>'Челябинская обл.'!$C$27</f>
        <v>0</v>
      </c>
      <c r="T41" s="61">
        <f>'Челябинская обл.'!$C$28</f>
        <v>0</v>
      </c>
      <c r="U41" s="61">
        <f>'Челябинская обл.'!$C$29</f>
        <v>377.24</v>
      </c>
      <c r="V41" s="61">
        <f>'Челябинская обл.'!$C$34</f>
        <v>13.23</v>
      </c>
      <c r="W41" s="61">
        <f>'Челябинская обл.'!$C$37</f>
        <v>352.76</v>
      </c>
      <c r="X41" s="61">
        <f>'Челябинская обл.'!$C$38</f>
        <v>825.59</v>
      </c>
      <c r="Y41" s="61">
        <f>'Челябинская обл.'!$C$39</f>
        <v>0</v>
      </c>
      <c r="Z41" s="61">
        <f>'Челябинская обл.'!$C$40</f>
        <v>0</v>
      </c>
      <c r="AA41" s="61">
        <f>'Челябинская обл.'!$C$41</f>
        <v>0</v>
      </c>
      <c r="AB41" s="61">
        <f>'Челябинская обл.'!$C$44</f>
        <v>1142.9000000000001</v>
      </c>
      <c r="AC41" s="61">
        <f>'Челябинская обл.'!$C$45</f>
        <v>1066.98</v>
      </c>
      <c r="AD41" s="61">
        <f>'Челябинская обл.'!$C$46</f>
        <v>0</v>
      </c>
      <c r="AE41" s="61">
        <f>'Челябинская обл.'!$C$47</f>
        <v>0</v>
      </c>
      <c r="AF41" s="61">
        <f>'Челябинская обл.'!$C$48</f>
        <v>0</v>
      </c>
      <c r="AG41" s="61">
        <f>'Челябинская обл.'!$C$50</f>
        <v>1081.3599999999999</v>
      </c>
      <c r="AH41" s="61">
        <f>'Челябинская обл.'!$C$51</f>
        <v>1328.18</v>
      </c>
      <c r="AI41" s="61">
        <f>'Челябинская обл.'!$C$52</f>
        <v>0</v>
      </c>
      <c r="AJ41" s="61">
        <f>'Челябинская обл.'!$C$53</f>
        <v>0</v>
      </c>
      <c r="AK41" s="61">
        <f>'Челябинская обл.'!$C$54</f>
        <v>0</v>
      </c>
      <c r="AL41" s="61">
        <f>'Челябинская обл.'!$C$55</f>
        <v>0</v>
      </c>
      <c r="AM41" s="61">
        <f>'Челябинская обл.'!$C$56</f>
        <v>243.71</v>
      </c>
    </row>
    <row r="42" spans="1:39" s="22" customFormat="1" ht="15.75">
      <c r="A42" s="69" t="s">
        <v>232</v>
      </c>
      <c r="B42" s="67" t="s">
        <v>635</v>
      </c>
      <c r="C42" s="60"/>
      <c r="D42" s="61" t="str">
        <f>'Челябинская обл.'!$C$7</f>
        <v>13,23</v>
      </c>
      <c r="E42" s="61">
        <f>'Челябинская обл.'!$C$10</f>
        <v>1005.74</v>
      </c>
      <c r="F42" s="61">
        <f>'Челябинская обл.'!$C$11</f>
        <v>0</v>
      </c>
      <c r="G42" s="61">
        <f>'Челябинская обл.'!$C$12</f>
        <v>0</v>
      </c>
      <c r="H42" s="61">
        <f>'Челябинская обл.'!$C$13</f>
        <v>0</v>
      </c>
      <c r="I42" s="61">
        <f>'Челябинская обл.'!$C$14</f>
        <v>0</v>
      </c>
      <c r="J42" s="61">
        <f>'Челябинская обл.'!$C$17</f>
        <v>1987.75</v>
      </c>
      <c r="K42" s="61">
        <f>'Челябинская обл.'!$C$18</f>
        <v>0</v>
      </c>
      <c r="L42" s="61">
        <f>'Челябинская обл.'!$C$19</f>
        <v>0</v>
      </c>
      <c r="M42" s="61">
        <f>'Челябинская обл.'!$C$20</f>
        <v>0</v>
      </c>
      <c r="N42" s="61">
        <f>'Челябинская обл.'!$C$21</f>
        <v>0</v>
      </c>
      <c r="O42" s="61">
        <f>'Челябинская обл.'!$C$23</f>
        <v>1493.77</v>
      </c>
      <c r="P42" s="61">
        <f>'Челябинская обл.'!$C$24</f>
        <v>0</v>
      </c>
      <c r="Q42" s="61">
        <f>'Челябинская обл.'!$C$25</f>
        <v>0</v>
      </c>
      <c r="R42" s="61">
        <f>'Челябинская обл.'!$C$26</f>
        <v>0</v>
      </c>
      <c r="S42" s="61">
        <f>'Челябинская обл.'!$C$27</f>
        <v>0</v>
      </c>
      <c r="T42" s="61">
        <f>'Челябинская обл.'!$C$28</f>
        <v>0</v>
      </c>
      <c r="U42" s="61">
        <f>'Челябинская обл.'!$C$29</f>
        <v>377.24</v>
      </c>
      <c r="V42" s="61">
        <f>'Челябинская обл.'!$C$34</f>
        <v>13.23</v>
      </c>
      <c r="W42" s="61">
        <f>'Челябинская обл.'!$C$37</f>
        <v>352.76</v>
      </c>
      <c r="X42" s="61">
        <f>'Челябинская обл.'!$C$38</f>
        <v>825.59</v>
      </c>
      <c r="Y42" s="61">
        <f>'Челябинская обл.'!$C$39</f>
        <v>0</v>
      </c>
      <c r="Z42" s="61">
        <f>'Челябинская обл.'!$C$40</f>
        <v>0</v>
      </c>
      <c r="AA42" s="61">
        <f>'Челябинская обл.'!$C$41</f>
        <v>0</v>
      </c>
      <c r="AB42" s="61">
        <f>'Челябинская обл.'!$C$44</f>
        <v>1142.9000000000001</v>
      </c>
      <c r="AC42" s="61">
        <f>'Челябинская обл.'!$C$45</f>
        <v>1066.98</v>
      </c>
      <c r="AD42" s="61">
        <f>'Челябинская обл.'!$C$46</f>
        <v>0</v>
      </c>
      <c r="AE42" s="61">
        <f>'Челябинская обл.'!$C$47</f>
        <v>0</v>
      </c>
      <c r="AF42" s="61">
        <f>'Челябинская обл.'!$C$48</f>
        <v>0</v>
      </c>
      <c r="AG42" s="61">
        <f>'Челябинская обл.'!$C$50</f>
        <v>1081.3599999999999</v>
      </c>
      <c r="AH42" s="61">
        <f>'Челябинская обл.'!$C$51</f>
        <v>1328.18</v>
      </c>
      <c r="AI42" s="61">
        <f>'Челябинская обл.'!$C$52</f>
        <v>0</v>
      </c>
      <c r="AJ42" s="61">
        <f>'Челябинская обл.'!$C$53</f>
        <v>0</v>
      </c>
      <c r="AK42" s="61">
        <f>'Челябинская обл.'!$C$54</f>
        <v>0</v>
      </c>
      <c r="AL42" s="61">
        <f>'Челябинская обл.'!$C$55</f>
        <v>0</v>
      </c>
      <c r="AM42" s="61">
        <f>'Челябинская обл.'!$C$56</f>
        <v>243.71</v>
      </c>
    </row>
    <row r="43" spans="1:39" s="22" customFormat="1" ht="31.5">
      <c r="A43" s="69" t="s">
        <v>234</v>
      </c>
      <c r="B43" s="67" t="s">
        <v>636</v>
      </c>
      <c r="C43" s="60"/>
      <c r="D43" s="61" t="str">
        <f>'Челябинская обл.'!$C$7</f>
        <v>13,23</v>
      </c>
      <c r="E43" s="61">
        <f>'Челябинская обл.'!$C$10</f>
        <v>1005.74</v>
      </c>
      <c r="F43" s="61">
        <f>'Челябинская обл.'!$C$11</f>
        <v>0</v>
      </c>
      <c r="G43" s="61">
        <f>'Челябинская обл.'!$C$12</f>
        <v>0</v>
      </c>
      <c r="H43" s="61">
        <f>'Челябинская обл.'!$C$13</f>
        <v>0</v>
      </c>
      <c r="I43" s="61">
        <f>'Челябинская обл.'!$C$14</f>
        <v>0</v>
      </c>
      <c r="J43" s="61">
        <f>'Челябинская обл.'!$C$17</f>
        <v>1987.75</v>
      </c>
      <c r="K43" s="61">
        <f>'Челябинская обл.'!$C$18</f>
        <v>0</v>
      </c>
      <c r="L43" s="61">
        <f>'Челябинская обл.'!$C$19</f>
        <v>0</v>
      </c>
      <c r="M43" s="61">
        <f>'Челябинская обл.'!$C$20</f>
        <v>0</v>
      </c>
      <c r="N43" s="61">
        <f>'Челябинская обл.'!$C$21</f>
        <v>0</v>
      </c>
      <c r="O43" s="61">
        <f>'Челябинская обл.'!$C$23</f>
        <v>1493.77</v>
      </c>
      <c r="P43" s="61">
        <f>'Челябинская обл.'!$C$24</f>
        <v>0</v>
      </c>
      <c r="Q43" s="61">
        <f>'Челябинская обл.'!$C$25</f>
        <v>0</v>
      </c>
      <c r="R43" s="61">
        <f>'Челябинская обл.'!$C$26</f>
        <v>0</v>
      </c>
      <c r="S43" s="61">
        <f>'Челябинская обл.'!$C$27</f>
        <v>0</v>
      </c>
      <c r="T43" s="61">
        <f>'Челябинская обл.'!$C$28</f>
        <v>0</v>
      </c>
      <c r="U43" s="61">
        <f>'Челябинская обл.'!$C$29</f>
        <v>377.24</v>
      </c>
      <c r="V43" s="61">
        <f>'Челябинская обл.'!$C$34</f>
        <v>13.23</v>
      </c>
      <c r="W43" s="61">
        <f>'Челябинская обл.'!$C$37</f>
        <v>352.76</v>
      </c>
      <c r="X43" s="61">
        <f>'Челябинская обл.'!$C$38</f>
        <v>825.59</v>
      </c>
      <c r="Y43" s="61">
        <f>'Челябинская обл.'!$C$39</f>
        <v>0</v>
      </c>
      <c r="Z43" s="61">
        <f>'Челябинская обл.'!$C$40</f>
        <v>0</v>
      </c>
      <c r="AA43" s="61">
        <f>'Челябинская обл.'!$C$41</f>
        <v>0</v>
      </c>
      <c r="AB43" s="61">
        <f>'Челябинская обл.'!$C$44</f>
        <v>1142.9000000000001</v>
      </c>
      <c r="AC43" s="61">
        <f>'Челябинская обл.'!$C$45</f>
        <v>1066.98</v>
      </c>
      <c r="AD43" s="61">
        <f>'Челябинская обл.'!$C$46</f>
        <v>0</v>
      </c>
      <c r="AE43" s="61">
        <f>'Челябинская обл.'!$C$47</f>
        <v>0</v>
      </c>
      <c r="AF43" s="61">
        <f>'Челябинская обл.'!$C$48</f>
        <v>0</v>
      </c>
      <c r="AG43" s="61">
        <f>'Челябинская обл.'!$C$50</f>
        <v>1081.3599999999999</v>
      </c>
      <c r="AH43" s="61">
        <f>'Челябинская обл.'!$C$51</f>
        <v>1328.18</v>
      </c>
      <c r="AI43" s="61">
        <f>'Челябинская обл.'!$C$52</f>
        <v>0</v>
      </c>
      <c r="AJ43" s="61">
        <f>'Челябинская обл.'!$C$53</f>
        <v>0</v>
      </c>
      <c r="AK43" s="61">
        <f>'Челябинская обл.'!$C$54</f>
        <v>0</v>
      </c>
      <c r="AL43" s="61">
        <f>'Челябинская обл.'!$C$55</f>
        <v>0</v>
      </c>
      <c r="AM43" s="61">
        <f>'Челябинская обл.'!$C$56</f>
        <v>243.71</v>
      </c>
    </row>
    <row r="44" spans="1:39" s="22" customFormat="1" ht="15.75">
      <c r="A44" s="65" t="s">
        <v>236</v>
      </c>
      <c r="B44" s="66" t="s">
        <v>108</v>
      </c>
      <c r="C44" s="60"/>
      <c r="D44" s="61" t="str">
        <f>'Челябинская обл.'!$C$7</f>
        <v>13,23</v>
      </c>
      <c r="E44" s="61">
        <f>'Челябинская обл.'!$C$10</f>
        <v>1005.74</v>
      </c>
      <c r="F44" s="61">
        <f>'Челябинская обл.'!$C$11</f>
        <v>0</v>
      </c>
      <c r="G44" s="61">
        <f>'Челябинская обл.'!$C$12</f>
        <v>0</v>
      </c>
      <c r="H44" s="61">
        <f>'Челябинская обл.'!$C$13</f>
        <v>0</v>
      </c>
      <c r="I44" s="61">
        <f>'Челябинская обл.'!$C$14</f>
        <v>0</v>
      </c>
      <c r="J44" s="61">
        <f>'Челябинская обл.'!$C$17</f>
        <v>1987.75</v>
      </c>
      <c r="K44" s="61">
        <f>'Челябинская обл.'!$C$18</f>
        <v>0</v>
      </c>
      <c r="L44" s="61">
        <f>'Челябинская обл.'!$C$19</f>
        <v>0</v>
      </c>
      <c r="M44" s="61">
        <f>'Челябинская обл.'!$C$20</f>
        <v>0</v>
      </c>
      <c r="N44" s="61">
        <f>'Челябинская обл.'!$C$21</f>
        <v>0</v>
      </c>
      <c r="O44" s="61">
        <f>'Челябинская обл.'!$C$23</f>
        <v>1493.77</v>
      </c>
      <c r="P44" s="61">
        <f>'Челябинская обл.'!$C$24</f>
        <v>0</v>
      </c>
      <c r="Q44" s="61">
        <f>'Челябинская обл.'!$C$25</f>
        <v>0</v>
      </c>
      <c r="R44" s="61">
        <f>'Челябинская обл.'!$C$26</f>
        <v>0</v>
      </c>
      <c r="S44" s="61">
        <f>'Челябинская обл.'!$C$27</f>
        <v>0</v>
      </c>
      <c r="T44" s="61">
        <f>'Челябинская обл.'!$C$28</f>
        <v>0</v>
      </c>
      <c r="U44" s="61">
        <f>'Челябинская обл.'!$C$29</f>
        <v>377.24</v>
      </c>
      <c r="V44" s="61">
        <f>'Челябинская обл.'!$C$34</f>
        <v>13.23</v>
      </c>
      <c r="W44" s="61">
        <f>'Челябинская обл.'!$C$37</f>
        <v>352.76</v>
      </c>
      <c r="X44" s="61">
        <f>'Челябинская обл.'!$C$38</f>
        <v>825.59</v>
      </c>
      <c r="Y44" s="61">
        <f>'Челябинская обл.'!$C$39</f>
        <v>0</v>
      </c>
      <c r="Z44" s="61">
        <f>'Челябинская обл.'!$C$40</f>
        <v>0</v>
      </c>
      <c r="AA44" s="61">
        <f>'Челябинская обл.'!$C$41</f>
        <v>0</v>
      </c>
      <c r="AB44" s="61">
        <f>'Челябинская обл.'!$C$44</f>
        <v>1142.9000000000001</v>
      </c>
      <c r="AC44" s="61">
        <f>'Челябинская обл.'!$C$45</f>
        <v>1066.98</v>
      </c>
      <c r="AD44" s="61">
        <f>'Челябинская обл.'!$C$46</f>
        <v>0</v>
      </c>
      <c r="AE44" s="61">
        <f>'Челябинская обл.'!$C$47</f>
        <v>0</v>
      </c>
      <c r="AF44" s="61">
        <f>'Челябинская обл.'!$C$48</f>
        <v>0</v>
      </c>
      <c r="AG44" s="61">
        <f>'Челябинская обл.'!$C$50</f>
        <v>1081.3599999999999</v>
      </c>
      <c r="AH44" s="61">
        <f>'Челябинская обл.'!$C$51</f>
        <v>1328.18</v>
      </c>
      <c r="AI44" s="61">
        <f>'Челябинская обл.'!$C$52</f>
        <v>0</v>
      </c>
      <c r="AJ44" s="61">
        <f>'Челябинская обл.'!$C$53</f>
        <v>0</v>
      </c>
      <c r="AK44" s="61">
        <f>'Челябинская обл.'!$C$54</f>
        <v>0</v>
      </c>
      <c r="AL44" s="61">
        <f>'Челябинская обл.'!$C$55</f>
        <v>0</v>
      </c>
      <c r="AM44" s="61">
        <f>'Челябинская обл.'!$C$56</f>
        <v>243.71</v>
      </c>
    </row>
    <row r="45" spans="1:39" s="22" customFormat="1" ht="15.75">
      <c r="A45" s="72" t="s">
        <v>245</v>
      </c>
      <c r="B45" s="73" t="s">
        <v>637</v>
      </c>
      <c r="C45" s="60"/>
      <c r="D45" s="61" t="str">
        <f>'Челябинская обл.'!$C$7</f>
        <v>13,23</v>
      </c>
      <c r="E45" s="61">
        <f>'Челябинская обл.'!$C$10</f>
        <v>1005.74</v>
      </c>
      <c r="F45" s="61">
        <f>'Челябинская обл.'!$C$11</f>
        <v>0</v>
      </c>
      <c r="G45" s="61">
        <f>'Челябинская обл.'!$C$12</f>
        <v>0</v>
      </c>
      <c r="H45" s="61">
        <f>'Челябинская обл.'!$C$13</f>
        <v>0</v>
      </c>
      <c r="I45" s="61">
        <f>'Челябинская обл.'!$C$14</f>
        <v>0</v>
      </c>
      <c r="J45" s="61">
        <f>'Челябинская обл.'!$C$17</f>
        <v>1987.75</v>
      </c>
      <c r="K45" s="61">
        <f>'Челябинская обл.'!$C$18</f>
        <v>0</v>
      </c>
      <c r="L45" s="61">
        <f>'Челябинская обл.'!$C$19</f>
        <v>0</v>
      </c>
      <c r="M45" s="61">
        <f>'Челябинская обл.'!$C$20</f>
        <v>0</v>
      </c>
      <c r="N45" s="61">
        <f>'Челябинская обл.'!$C$21</f>
        <v>0</v>
      </c>
      <c r="O45" s="61">
        <f>'Челябинская обл.'!$C$23</f>
        <v>1493.77</v>
      </c>
      <c r="P45" s="61">
        <f>'Челябинская обл.'!$C$24</f>
        <v>0</v>
      </c>
      <c r="Q45" s="61">
        <f>'Челябинская обл.'!$C$25</f>
        <v>0</v>
      </c>
      <c r="R45" s="61">
        <f>'Челябинская обл.'!$C$26</f>
        <v>0</v>
      </c>
      <c r="S45" s="61">
        <f>'Челябинская обл.'!$C$27</f>
        <v>0</v>
      </c>
      <c r="T45" s="61">
        <f>'Челябинская обл.'!$C$28</f>
        <v>0</v>
      </c>
      <c r="U45" s="61">
        <f>'Челябинская обл.'!$C$29</f>
        <v>377.24</v>
      </c>
      <c r="V45" s="61">
        <f>'Челябинская обл.'!$C$34</f>
        <v>13.23</v>
      </c>
      <c r="W45" s="61">
        <f>'Челябинская обл.'!$C$37</f>
        <v>352.76</v>
      </c>
      <c r="X45" s="61">
        <f>'Челябинская обл.'!$C$38</f>
        <v>825.59</v>
      </c>
      <c r="Y45" s="61">
        <f>'Челябинская обл.'!$C$39</f>
        <v>0</v>
      </c>
      <c r="Z45" s="61">
        <f>'Челябинская обл.'!$C$40</f>
        <v>0</v>
      </c>
      <c r="AA45" s="61">
        <f>'Челябинская обл.'!$C$41</f>
        <v>0</v>
      </c>
      <c r="AB45" s="61">
        <f>'Челябинская обл.'!$C$44</f>
        <v>1142.9000000000001</v>
      </c>
      <c r="AC45" s="61">
        <f>'Челябинская обл.'!$C$45</f>
        <v>1066.98</v>
      </c>
      <c r="AD45" s="61">
        <f>'Челябинская обл.'!$C$46</f>
        <v>0</v>
      </c>
      <c r="AE45" s="61">
        <f>'Челябинская обл.'!$C$47</f>
        <v>0</v>
      </c>
      <c r="AF45" s="61">
        <f>'Челябинская обл.'!$C$48</f>
        <v>0</v>
      </c>
      <c r="AG45" s="61">
        <f>'Челябинская обл.'!$C$50</f>
        <v>1081.3599999999999</v>
      </c>
      <c r="AH45" s="61">
        <f>'Челябинская обл.'!$C$51</f>
        <v>1328.18</v>
      </c>
      <c r="AI45" s="61">
        <f>'Челябинская обл.'!$C$52</f>
        <v>0</v>
      </c>
      <c r="AJ45" s="61">
        <f>'Челябинская обл.'!$C$53</f>
        <v>0</v>
      </c>
      <c r="AK45" s="61">
        <f>'Челябинская обл.'!$C$54</f>
        <v>0</v>
      </c>
      <c r="AL45" s="61">
        <f>'Челябинская обл.'!$C$55</f>
        <v>0</v>
      </c>
      <c r="AM45" s="61">
        <f>'Челябинская обл.'!$C$56</f>
        <v>243.71</v>
      </c>
    </row>
    <row r="46" spans="1:39" s="22" customFormat="1" ht="31.5">
      <c r="A46" s="70" t="s">
        <v>246</v>
      </c>
      <c r="B46" s="67" t="s">
        <v>638</v>
      </c>
      <c r="C46" s="60"/>
      <c r="D46" s="61" t="str">
        <f>'Челябинская обл.'!$C$7</f>
        <v>13,23</v>
      </c>
      <c r="E46" s="61">
        <f>'Челябинская обл.'!$C$10</f>
        <v>1005.74</v>
      </c>
      <c r="F46" s="61">
        <f>'Челябинская обл.'!$C$11</f>
        <v>0</v>
      </c>
      <c r="G46" s="61">
        <f>'Челябинская обл.'!$C$12</f>
        <v>0</v>
      </c>
      <c r="H46" s="61">
        <f>'Челябинская обл.'!$C$13</f>
        <v>0</v>
      </c>
      <c r="I46" s="61">
        <f>'Челябинская обл.'!$C$14</f>
        <v>0</v>
      </c>
      <c r="J46" s="61">
        <f>'Челябинская обл.'!$C$17</f>
        <v>1987.75</v>
      </c>
      <c r="K46" s="61">
        <f>'Челябинская обл.'!$C$18</f>
        <v>0</v>
      </c>
      <c r="L46" s="61">
        <f>'Челябинская обл.'!$C$19</f>
        <v>0</v>
      </c>
      <c r="M46" s="61">
        <f>'Челябинская обл.'!$C$20</f>
        <v>0</v>
      </c>
      <c r="N46" s="61">
        <f>'Челябинская обл.'!$C$21</f>
        <v>0</v>
      </c>
      <c r="O46" s="61">
        <f>'Челябинская обл.'!$C$23</f>
        <v>1493.77</v>
      </c>
      <c r="P46" s="61">
        <f>'Челябинская обл.'!$C$24</f>
        <v>0</v>
      </c>
      <c r="Q46" s="61">
        <f>'Челябинская обл.'!$C$25</f>
        <v>0</v>
      </c>
      <c r="R46" s="61">
        <f>'Челябинская обл.'!$C$26</f>
        <v>0</v>
      </c>
      <c r="S46" s="61">
        <f>'Челябинская обл.'!$C$27</f>
        <v>0</v>
      </c>
      <c r="T46" s="61">
        <f>'Челябинская обл.'!$C$28</f>
        <v>0</v>
      </c>
      <c r="U46" s="61">
        <f>'Челябинская обл.'!$C$29</f>
        <v>377.24</v>
      </c>
      <c r="V46" s="61">
        <f>'Челябинская обл.'!$C$34</f>
        <v>13.23</v>
      </c>
      <c r="W46" s="61">
        <f>'Челябинская обл.'!$C$37</f>
        <v>352.76</v>
      </c>
      <c r="X46" s="61">
        <f>'Челябинская обл.'!$C$38</f>
        <v>825.59</v>
      </c>
      <c r="Y46" s="61">
        <f>'Челябинская обл.'!$C$39</f>
        <v>0</v>
      </c>
      <c r="Z46" s="61">
        <f>'Челябинская обл.'!$C$40</f>
        <v>0</v>
      </c>
      <c r="AA46" s="61">
        <f>'Челябинская обл.'!$C$41</f>
        <v>0</v>
      </c>
      <c r="AB46" s="61">
        <f>'Челябинская обл.'!$C$44</f>
        <v>1142.9000000000001</v>
      </c>
      <c r="AC46" s="61">
        <f>'Челябинская обл.'!$C$45</f>
        <v>1066.98</v>
      </c>
      <c r="AD46" s="61">
        <f>'Челябинская обл.'!$C$46</f>
        <v>0</v>
      </c>
      <c r="AE46" s="61">
        <f>'Челябинская обл.'!$C$47</f>
        <v>0</v>
      </c>
      <c r="AF46" s="61">
        <f>'Челябинская обл.'!$C$48</f>
        <v>0</v>
      </c>
      <c r="AG46" s="61">
        <f>'Челябинская обл.'!$C$50</f>
        <v>1081.3599999999999</v>
      </c>
      <c r="AH46" s="61">
        <f>'Челябинская обл.'!$C$51</f>
        <v>1328.18</v>
      </c>
      <c r="AI46" s="61">
        <f>'Челябинская обл.'!$C$52</f>
        <v>0</v>
      </c>
      <c r="AJ46" s="61">
        <f>'Челябинская обл.'!$C$53</f>
        <v>0</v>
      </c>
      <c r="AK46" s="61">
        <f>'Челябинская обл.'!$C$54</f>
        <v>0</v>
      </c>
      <c r="AL46" s="61">
        <f>'Челябинская обл.'!$C$55</f>
        <v>0</v>
      </c>
      <c r="AM46" s="61">
        <f>'Челябинская обл.'!$C$56</f>
        <v>243.71</v>
      </c>
    </row>
    <row r="47" spans="1:39" s="22" customFormat="1" ht="15.75">
      <c r="A47" s="71" t="s">
        <v>221</v>
      </c>
      <c r="B47" s="64" t="s">
        <v>179</v>
      </c>
      <c r="C47" s="60"/>
      <c r="D47" s="61"/>
      <c r="E47" s="61"/>
      <c r="F47" s="61"/>
      <c r="G47" s="61"/>
      <c r="H47" s="61"/>
      <c r="I47" s="61"/>
      <c r="J47" s="61"/>
      <c r="K47" s="61"/>
      <c r="L47" s="61"/>
      <c r="M47" s="61"/>
      <c r="N47" s="61"/>
      <c r="O47" s="61"/>
      <c r="P47" s="61"/>
      <c r="Q47" s="61"/>
      <c r="R47" s="61"/>
      <c r="S47" s="61"/>
      <c r="T47" s="61"/>
      <c r="U47" s="61"/>
      <c r="V47" s="62"/>
      <c r="W47" s="61"/>
      <c r="X47" s="61"/>
      <c r="Y47" s="61"/>
      <c r="Z47" s="61"/>
      <c r="AA47" s="61"/>
      <c r="AB47" s="61"/>
      <c r="AC47" s="61"/>
      <c r="AD47" s="61"/>
      <c r="AE47" s="61"/>
      <c r="AF47" s="61"/>
      <c r="AG47" s="61"/>
      <c r="AH47" s="61"/>
      <c r="AI47" s="61"/>
      <c r="AJ47" s="61"/>
      <c r="AK47" s="61"/>
      <c r="AL47" s="61"/>
      <c r="AM47" s="61"/>
    </row>
    <row r="48" spans="1:39" s="22" customFormat="1" ht="15.75">
      <c r="A48" s="65" t="s">
        <v>27</v>
      </c>
      <c r="B48" s="66" t="s">
        <v>247</v>
      </c>
      <c r="C48" s="60"/>
      <c r="D48" s="61" t="str">
        <f>'Челябинская обл.'!$C$7</f>
        <v>13,23</v>
      </c>
      <c r="E48" s="61">
        <f>'Челябинская обл.'!$C$10</f>
        <v>1005.74</v>
      </c>
      <c r="F48" s="61">
        <f>'Челябинская обл.'!$C$11</f>
        <v>0</v>
      </c>
      <c r="G48" s="61">
        <f>'Челябинская обл.'!$C$12</f>
        <v>0</v>
      </c>
      <c r="H48" s="61">
        <f>'Челябинская обл.'!$C$13</f>
        <v>0</v>
      </c>
      <c r="I48" s="61">
        <f>'Челябинская обл.'!$C$14</f>
        <v>0</v>
      </c>
      <c r="J48" s="61">
        <f>'Челябинская обл.'!$C$17</f>
        <v>1987.75</v>
      </c>
      <c r="K48" s="61">
        <f>'Челябинская обл.'!$C$18</f>
        <v>0</v>
      </c>
      <c r="L48" s="61">
        <f>'Челябинская обл.'!$C$19</f>
        <v>0</v>
      </c>
      <c r="M48" s="61">
        <f>'Челябинская обл.'!$C$20</f>
        <v>0</v>
      </c>
      <c r="N48" s="61">
        <f>'Челябинская обл.'!$C$21</f>
        <v>0</v>
      </c>
      <c r="O48" s="61">
        <f>'Челябинская обл.'!$C$23</f>
        <v>1493.77</v>
      </c>
      <c r="P48" s="61">
        <f>'Челябинская обл.'!$C$24</f>
        <v>0</v>
      </c>
      <c r="Q48" s="61">
        <f>'Челябинская обл.'!$C$25</f>
        <v>0</v>
      </c>
      <c r="R48" s="61">
        <f>'Челябинская обл.'!$C$26</f>
        <v>0</v>
      </c>
      <c r="S48" s="61">
        <f>'Челябинская обл.'!$C$27</f>
        <v>0</v>
      </c>
      <c r="T48" s="61">
        <f>'Челябинская обл.'!$C$28</f>
        <v>0</v>
      </c>
      <c r="U48" s="61">
        <f>'Челябинская обл.'!$C$29</f>
        <v>377.24</v>
      </c>
      <c r="V48" s="61">
        <f>'Челябинская обл.'!$C$34</f>
        <v>13.23</v>
      </c>
      <c r="W48" s="61">
        <f>'Челябинская обл.'!$C$37</f>
        <v>352.76</v>
      </c>
      <c r="X48" s="61">
        <f>'Челябинская обл.'!$C$38</f>
        <v>825.59</v>
      </c>
      <c r="Y48" s="61">
        <f>'Челябинская обл.'!$C$39</f>
        <v>0</v>
      </c>
      <c r="Z48" s="61">
        <f>'Челябинская обл.'!$C$40</f>
        <v>0</v>
      </c>
      <c r="AA48" s="61">
        <f>'Челябинская обл.'!$C$41</f>
        <v>0</v>
      </c>
      <c r="AB48" s="61">
        <f>'Челябинская обл.'!$C$44</f>
        <v>1142.9000000000001</v>
      </c>
      <c r="AC48" s="61">
        <f>'Челябинская обл.'!$C$45</f>
        <v>1066.98</v>
      </c>
      <c r="AD48" s="61">
        <f>'Челябинская обл.'!$C$46</f>
        <v>0</v>
      </c>
      <c r="AE48" s="61">
        <f>'Челябинская обл.'!$C$47</f>
        <v>0</v>
      </c>
      <c r="AF48" s="61">
        <f>'Челябинская обл.'!$C$48</f>
        <v>0</v>
      </c>
      <c r="AG48" s="61">
        <f>'Челябинская обл.'!$C$50</f>
        <v>1081.3599999999999</v>
      </c>
      <c r="AH48" s="61">
        <f>'Челябинская обл.'!$C$51</f>
        <v>1328.18</v>
      </c>
      <c r="AI48" s="61">
        <f>'Челябинская обл.'!$C$52</f>
        <v>0</v>
      </c>
      <c r="AJ48" s="61">
        <f>'Челябинская обл.'!$C$53</f>
        <v>0</v>
      </c>
      <c r="AK48" s="61">
        <f>'Челябинская обл.'!$C$54</f>
        <v>0</v>
      </c>
      <c r="AL48" s="61">
        <f>'Челябинская обл.'!$C$55</f>
        <v>0</v>
      </c>
      <c r="AM48" s="61">
        <f>'Челябинская обл.'!$C$56</f>
        <v>243.71</v>
      </c>
    </row>
    <row r="49" spans="1:39" s="22" customFormat="1" ht="15.75">
      <c r="A49" s="65" t="s">
        <v>22</v>
      </c>
      <c r="B49" s="66" t="s">
        <v>248</v>
      </c>
      <c r="C49" s="60"/>
      <c r="D49" s="61" t="str">
        <f>'Челябинская обл.'!$C$7</f>
        <v>13,23</v>
      </c>
      <c r="E49" s="61">
        <f>'Челябинская обл.'!$C$10</f>
        <v>1005.74</v>
      </c>
      <c r="F49" s="61">
        <f>'Челябинская обл.'!$C$11</f>
        <v>0</v>
      </c>
      <c r="G49" s="61">
        <f>'Челябинская обл.'!$C$12</f>
        <v>0</v>
      </c>
      <c r="H49" s="61">
        <f>'Челябинская обл.'!$C$13</f>
        <v>0</v>
      </c>
      <c r="I49" s="61">
        <f>'Челябинская обл.'!$C$14</f>
        <v>0</v>
      </c>
      <c r="J49" s="61">
        <f>'Челябинская обл.'!$C$17</f>
        <v>1987.75</v>
      </c>
      <c r="K49" s="61">
        <f>'Челябинская обл.'!$C$18</f>
        <v>0</v>
      </c>
      <c r="L49" s="61">
        <f>'Челябинская обл.'!$C$19</f>
        <v>0</v>
      </c>
      <c r="M49" s="61">
        <f>'Челябинская обл.'!$C$20</f>
        <v>0</v>
      </c>
      <c r="N49" s="61">
        <f>'Челябинская обл.'!$C$21</f>
        <v>0</v>
      </c>
      <c r="O49" s="61">
        <f>'Челябинская обл.'!$C$23</f>
        <v>1493.77</v>
      </c>
      <c r="P49" s="61">
        <f>'Челябинская обл.'!$C$24</f>
        <v>0</v>
      </c>
      <c r="Q49" s="61">
        <f>'Челябинская обл.'!$C$25</f>
        <v>0</v>
      </c>
      <c r="R49" s="61">
        <f>'Челябинская обл.'!$C$26</f>
        <v>0</v>
      </c>
      <c r="S49" s="61">
        <f>'Челябинская обл.'!$C$27</f>
        <v>0</v>
      </c>
      <c r="T49" s="61">
        <f>'Челябинская обл.'!$C$28</f>
        <v>0</v>
      </c>
      <c r="U49" s="61">
        <f>'Челябинская обл.'!$C$29</f>
        <v>377.24</v>
      </c>
      <c r="V49" s="61">
        <f>'Челябинская обл.'!$C$34</f>
        <v>13.23</v>
      </c>
      <c r="W49" s="61">
        <f>'Челябинская обл.'!$C$37</f>
        <v>352.76</v>
      </c>
      <c r="X49" s="61">
        <f>'Челябинская обл.'!$C$38</f>
        <v>825.59</v>
      </c>
      <c r="Y49" s="61">
        <f>'Челябинская обл.'!$C$39</f>
        <v>0</v>
      </c>
      <c r="Z49" s="61">
        <f>'Челябинская обл.'!$C$40</f>
        <v>0</v>
      </c>
      <c r="AA49" s="61">
        <f>'Челябинская обл.'!$C$41</f>
        <v>0</v>
      </c>
      <c r="AB49" s="61">
        <f>'Челябинская обл.'!$C$44</f>
        <v>1142.9000000000001</v>
      </c>
      <c r="AC49" s="61">
        <f>'Челябинская обл.'!$C$45</f>
        <v>1066.98</v>
      </c>
      <c r="AD49" s="61">
        <f>'Челябинская обл.'!$C$46</f>
        <v>0</v>
      </c>
      <c r="AE49" s="61">
        <f>'Челябинская обл.'!$C$47</f>
        <v>0</v>
      </c>
      <c r="AF49" s="61">
        <f>'Челябинская обл.'!$C$48</f>
        <v>0</v>
      </c>
      <c r="AG49" s="61">
        <f>'Челябинская обл.'!$C$50</f>
        <v>1081.3599999999999</v>
      </c>
      <c r="AH49" s="61">
        <f>'Челябинская обл.'!$C$51</f>
        <v>1328.18</v>
      </c>
      <c r="AI49" s="61">
        <f>'Челябинская обл.'!$C$52</f>
        <v>0</v>
      </c>
      <c r="AJ49" s="61">
        <f>'Челябинская обл.'!$C$53</f>
        <v>0</v>
      </c>
      <c r="AK49" s="61">
        <f>'Челябинская обл.'!$C$54</f>
        <v>0</v>
      </c>
      <c r="AL49" s="61">
        <f>'Челябинская обл.'!$C$55</f>
        <v>0</v>
      </c>
      <c r="AM49" s="61">
        <f>'Челябинская обл.'!$C$56</f>
        <v>243.71</v>
      </c>
    </row>
    <row r="50" spans="1:39" s="22" customFormat="1" ht="31.5">
      <c r="A50" s="72" t="s">
        <v>24</v>
      </c>
      <c r="B50" s="73" t="s">
        <v>639</v>
      </c>
      <c r="C50" s="60"/>
      <c r="D50" s="61" t="str">
        <f>'Челябинская обл.'!$C$7</f>
        <v>13,23</v>
      </c>
      <c r="E50" s="61">
        <f>'Челябинская обл.'!$C$10</f>
        <v>1005.74</v>
      </c>
      <c r="F50" s="61">
        <f>'Челябинская обл.'!$C$11</f>
        <v>0</v>
      </c>
      <c r="G50" s="61">
        <f>'Челябинская обл.'!$C$12</f>
        <v>0</v>
      </c>
      <c r="H50" s="61">
        <f>'Челябинская обл.'!$C$13</f>
        <v>0</v>
      </c>
      <c r="I50" s="61">
        <f>'Челябинская обл.'!$C$14</f>
        <v>0</v>
      </c>
      <c r="J50" s="61">
        <f>'Челябинская обл.'!$C$17</f>
        <v>1987.75</v>
      </c>
      <c r="K50" s="61">
        <f>'Челябинская обл.'!$C$18</f>
        <v>0</v>
      </c>
      <c r="L50" s="61">
        <f>'Челябинская обл.'!$C$19</f>
        <v>0</v>
      </c>
      <c r="M50" s="61">
        <f>'Челябинская обл.'!$C$20</f>
        <v>0</v>
      </c>
      <c r="N50" s="61">
        <f>'Челябинская обл.'!$C$21</f>
        <v>0</v>
      </c>
      <c r="O50" s="61">
        <f>'Челябинская обл.'!$C$23</f>
        <v>1493.77</v>
      </c>
      <c r="P50" s="61">
        <f>'Челябинская обл.'!$C$24</f>
        <v>0</v>
      </c>
      <c r="Q50" s="61">
        <f>'Челябинская обл.'!$C$25</f>
        <v>0</v>
      </c>
      <c r="R50" s="61">
        <f>'Челябинская обл.'!$C$26</f>
        <v>0</v>
      </c>
      <c r="S50" s="61">
        <f>'Челябинская обл.'!$C$27</f>
        <v>0</v>
      </c>
      <c r="T50" s="61">
        <f>'Челябинская обл.'!$C$28</f>
        <v>0</v>
      </c>
      <c r="U50" s="61">
        <f>'Челябинская обл.'!$C$29</f>
        <v>377.24</v>
      </c>
      <c r="V50" s="61">
        <f>'Челябинская обл.'!$C$34</f>
        <v>13.23</v>
      </c>
      <c r="W50" s="61">
        <f>'Челябинская обл.'!$C$37</f>
        <v>352.76</v>
      </c>
      <c r="X50" s="61">
        <f>'Челябинская обл.'!$C$38</f>
        <v>825.59</v>
      </c>
      <c r="Y50" s="61">
        <f>'Челябинская обл.'!$C$39</f>
        <v>0</v>
      </c>
      <c r="Z50" s="61">
        <f>'Челябинская обл.'!$C$40</f>
        <v>0</v>
      </c>
      <c r="AA50" s="61">
        <f>'Челябинская обл.'!$C$41</f>
        <v>0</v>
      </c>
      <c r="AB50" s="61">
        <f>'Челябинская обл.'!$C$44</f>
        <v>1142.9000000000001</v>
      </c>
      <c r="AC50" s="61">
        <f>'Челябинская обл.'!$C$45</f>
        <v>1066.98</v>
      </c>
      <c r="AD50" s="61">
        <f>'Челябинская обл.'!$C$46</f>
        <v>0</v>
      </c>
      <c r="AE50" s="61">
        <f>'Челябинская обл.'!$C$47</f>
        <v>0</v>
      </c>
      <c r="AF50" s="61">
        <f>'Челябинская обл.'!$C$48</f>
        <v>0</v>
      </c>
      <c r="AG50" s="61">
        <f>'Челябинская обл.'!$C$50</f>
        <v>1081.3599999999999</v>
      </c>
      <c r="AH50" s="61">
        <f>'Челябинская обл.'!$C$51</f>
        <v>1328.18</v>
      </c>
      <c r="AI50" s="61">
        <f>'Челябинская обл.'!$C$52</f>
        <v>0</v>
      </c>
      <c r="AJ50" s="61">
        <f>'Челябинская обл.'!$C$53</f>
        <v>0</v>
      </c>
      <c r="AK50" s="61">
        <f>'Челябинская обл.'!$C$54</f>
        <v>0</v>
      </c>
      <c r="AL50" s="61">
        <f>'Челябинская обл.'!$C$55</f>
        <v>0</v>
      </c>
      <c r="AM50" s="61">
        <f>'Челябинская обл.'!$C$56</f>
        <v>243.71</v>
      </c>
    </row>
    <row r="51" spans="1:39" s="22" customFormat="1" ht="31.5">
      <c r="A51" s="72" t="s">
        <v>28</v>
      </c>
      <c r="B51" s="73" t="s">
        <v>646</v>
      </c>
      <c r="C51" s="60"/>
      <c r="D51" s="61" t="str">
        <f>'Челябинская обл.'!$C$7</f>
        <v>13,23</v>
      </c>
      <c r="E51" s="61">
        <f>'Челябинская обл.'!$C$10</f>
        <v>1005.74</v>
      </c>
      <c r="F51" s="61">
        <f>'Челябинская обл.'!$C$11</f>
        <v>0</v>
      </c>
      <c r="G51" s="61">
        <f>'Челябинская обл.'!$C$12</f>
        <v>0</v>
      </c>
      <c r="H51" s="61">
        <f>'Челябинская обл.'!$C$13</f>
        <v>0</v>
      </c>
      <c r="I51" s="61">
        <f>'Челябинская обл.'!$C$14</f>
        <v>0</v>
      </c>
      <c r="J51" s="61">
        <f>'Челябинская обл.'!$C$17</f>
        <v>1987.75</v>
      </c>
      <c r="K51" s="61">
        <f>'Челябинская обл.'!$C$18</f>
        <v>0</v>
      </c>
      <c r="L51" s="61">
        <f>'Челябинская обл.'!$C$19</f>
        <v>0</v>
      </c>
      <c r="M51" s="61">
        <f>'Челябинская обл.'!$C$20</f>
        <v>0</v>
      </c>
      <c r="N51" s="61">
        <f>'Челябинская обл.'!$C$21</f>
        <v>0</v>
      </c>
      <c r="O51" s="61">
        <f>'Челябинская обл.'!$C$23</f>
        <v>1493.77</v>
      </c>
      <c r="P51" s="61">
        <f>'Челябинская обл.'!$C$24</f>
        <v>0</v>
      </c>
      <c r="Q51" s="61">
        <f>'Челябинская обл.'!$C$25</f>
        <v>0</v>
      </c>
      <c r="R51" s="61">
        <f>'Челябинская обл.'!$C$26</f>
        <v>0</v>
      </c>
      <c r="S51" s="61">
        <f>'Челябинская обл.'!$C$27</f>
        <v>0</v>
      </c>
      <c r="T51" s="61">
        <f>'Челябинская обл.'!$C$28</f>
        <v>0</v>
      </c>
      <c r="U51" s="61">
        <f>'Челябинская обл.'!$C$29</f>
        <v>377.24</v>
      </c>
      <c r="V51" s="61">
        <f>'Челябинская обл.'!$C$34</f>
        <v>13.23</v>
      </c>
      <c r="W51" s="61">
        <f>'Челябинская обл.'!$C$37</f>
        <v>352.76</v>
      </c>
      <c r="X51" s="61">
        <f>'Челябинская обл.'!$C$38</f>
        <v>825.59</v>
      </c>
      <c r="Y51" s="61">
        <f>'Челябинская обл.'!$C$39</f>
        <v>0</v>
      </c>
      <c r="Z51" s="61">
        <f>'Челябинская обл.'!$C$40</f>
        <v>0</v>
      </c>
      <c r="AA51" s="61">
        <f>'Челябинская обл.'!$C$41</f>
        <v>0</v>
      </c>
      <c r="AB51" s="61">
        <f>'Челябинская обл.'!$C$44</f>
        <v>1142.9000000000001</v>
      </c>
      <c r="AC51" s="61">
        <f>'Челябинская обл.'!$C$45</f>
        <v>1066.98</v>
      </c>
      <c r="AD51" s="61">
        <f>'Челябинская обл.'!$C$46</f>
        <v>0</v>
      </c>
      <c r="AE51" s="61">
        <f>'Челябинская обл.'!$C$47</f>
        <v>0</v>
      </c>
      <c r="AF51" s="61">
        <f>'Челябинская обл.'!$C$48</f>
        <v>0</v>
      </c>
      <c r="AG51" s="61">
        <f>'Челябинская обл.'!$C$50</f>
        <v>1081.3599999999999</v>
      </c>
      <c r="AH51" s="61">
        <f>'Челябинская обл.'!$C$51</f>
        <v>1328.18</v>
      </c>
      <c r="AI51" s="61">
        <f>'Челябинская обл.'!$C$52</f>
        <v>0</v>
      </c>
      <c r="AJ51" s="61">
        <f>'Челябинская обл.'!$C$53</f>
        <v>0</v>
      </c>
      <c r="AK51" s="61">
        <f>'Челябинская обл.'!$C$54</f>
        <v>0</v>
      </c>
      <c r="AL51" s="61">
        <f>'Челябинская обл.'!$C$55</f>
        <v>0</v>
      </c>
      <c r="AM51" s="61">
        <f>'Челябинская обл.'!$C$56</f>
        <v>243.71</v>
      </c>
    </row>
    <row r="52" spans="1:39" s="22" customFormat="1" ht="15.75">
      <c r="A52" s="65" t="s">
        <v>221</v>
      </c>
      <c r="B52" s="66" t="s">
        <v>249</v>
      </c>
      <c r="C52" s="60"/>
      <c r="D52" s="61" t="str">
        <f>'Челябинская обл.'!$C$7</f>
        <v>13,23</v>
      </c>
      <c r="E52" s="61">
        <f>'Челябинская обл.'!$C$10</f>
        <v>1005.74</v>
      </c>
      <c r="F52" s="61">
        <f>'Челябинская обл.'!$C$11</f>
        <v>0</v>
      </c>
      <c r="G52" s="61">
        <f>'Челябинская обл.'!$C$12</f>
        <v>0</v>
      </c>
      <c r="H52" s="61">
        <f>'Челябинская обл.'!$C$13</f>
        <v>0</v>
      </c>
      <c r="I52" s="61">
        <f>'Челябинская обл.'!$C$14</f>
        <v>0</v>
      </c>
      <c r="J52" s="61">
        <f>'Челябинская обл.'!$C$17</f>
        <v>1987.75</v>
      </c>
      <c r="K52" s="61">
        <f>'Челябинская обл.'!$C$18</f>
        <v>0</v>
      </c>
      <c r="L52" s="61">
        <f>'Челябинская обл.'!$C$19</f>
        <v>0</v>
      </c>
      <c r="M52" s="61">
        <f>'Челябинская обл.'!$C$20</f>
        <v>0</v>
      </c>
      <c r="N52" s="61">
        <f>'Челябинская обл.'!$C$21</f>
        <v>0</v>
      </c>
      <c r="O52" s="61">
        <f>'Челябинская обл.'!$C$23</f>
        <v>1493.77</v>
      </c>
      <c r="P52" s="61">
        <f>'Челябинская обл.'!$C$24</f>
        <v>0</v>
      </c>
      <c r="Q52" s="61">
        <f>'Челябинская обл.'!$C$25</f>
        <v>0</v>
      </c>
      <c r="R52" s="61">
        <f>'Челябинская обл.'!$C$26</f>
        <v>0</v>
      </c>
      <c r="S52" s="61">
        <f>'Челябинская обл.'!$C$27</f>
        <v>0</v>
      </c>
      <c r="T52" s="61">
        <f>'Челябинская обл.'!$C$28</f>
        <v>0</v>
      </c>
      <c r="U52" s="61">
        <f>'Челябинская обл.'!$C$29</f>
        <v>377.24</v>
      </c>
      <c r="V52" s="61">
        <f>'Челябинская обл.'!$C$34</f>
        <v>13.23</v>
      </c>
      <c r="W52" s="61">
        <f>'Челябинская обл.'!$C$37</f>
        <v>352.76</v>
      </c>
      <c r="X52" s="61">
        <f>'Челябинская обл.'!$C$38</f>
        <v>825.59</v>
      </c>
      <c r="Y52" s="61">
        <f>'Челябинская обл.'!$C$39</f>
        <v>0</v>
      </c>
      <c r="Z52" s="61">
        <f>'Челябинская обл.'!$C$40</f>
        <v>0</v>
      </c>
      <c r="AA52" s="61">
        <f>'Челябинская обл.'!$C$41</f>
        <v>0</v>
      </c>
      <c r="AB52" s="61">
        <f>'Челябинская обл.'!$C$44</f>
        <v>1142.9000000000001</v>
      </c>
      <c r="AC52" s="61">
        <f>'Челябинская обл.'!$C$45</f>
        <v>1066.98</v>
      </c>
      <c r="AD52" s="61">
        <f>'Челябинская обл.'!$C$46</f>
        <v>0</v>
      </c>
      <c r="AE52" s="61">
        <f>'Челябинская обл.'!$C$47</f>
        <v>0</v>
      </c>
      <c r="AF52" s="61">
        <f>'Челябинская обл.'!$C$48</f>
        <v>0</v>
      </c>
      <c r="AG52" s="61">
        <f>'Челябинская обл.'!$C$50</f>
        <v>1081.3599999999999</v>
      </c>
      <c r="AH52" s="61">
        <f>'Челябинская обл.'!$C$51</f>
        <v>1328.18</v>
      </c>
      <c r="AI52" s="61">
        <f>'Челябинская обл.'!$C$52</f>
        <v>0</v>
      </c>
      <c r="AJ52" s="61">
        <f>'Челябинская обл.'!$C$53</f>
        <v>0</v>
      </c>
      <c r="AK52" s="61">
        <f>'Челябинская обл.'!$C$54</f>
        <v>0</v>
      </c>
      <c r="AL52" s="61">
        <f>'Челябинская обл.'!$C$55</f>
        <v>0</v>
      </c>
      <c r="AM52" s="61">
        <f>'Челябинская обл.'!$C$56</f>
        <v>243.71</v>
      </c>
    </row>
    <row r="53" spans="1:39" s="22" customFormat="1" ht="15.75">
      <c r="A53" s="72" t="s">
        <v>223</v>
      </c>
      <c r="B53" s="73" t="s">
        <v>640</v>
      </c>
      <c r="C53" s="60"/>
      <c r="D53" s="61" t="str">
        <f>'Челябинская обл.'!$C$7</f>
        <v>13,23</v>
      </c>
      <c r="E53" s="61">
        <f>'Челябинская обл.'!$C$10</f>
        <v>1005.74</v>
      </c>
      <c r="F53" s="61">
        <f>'Челябинская обл.'!$C$11</f>
        <v>0</v>
      </c>
      <c r="G53" s="61">
        <f>'Челябинская обл.'!$C$12</f>
        <v>0</v>
      </c>
      <c r="H53" s="61">
        <f>'Челябинская обл.'!$C$13</f>
        <v>0</v>
      </c>
      <c r="I53" s="61">
        <f>'Челябинская обл.'!$C$14</f>
        <v>0</v>
      </c>
      <c r="J53" s="61">
        <f>'Челябинская обл.'!$C$17</f>
        <v>1987.75</v>
      </c>
      <c r="K53" s="61">
        <f>'Челябинская обл.'!$C$18</f>
        <v>0</v>
      </c>
      <c r="L53" s="61">
        <f>'Челябинская обл.'!$C$19</f>
        <v>0</v>
      </c>
      <c r="M53" s="61">
        <f>'Челябинская обл.'!$C$20</f>
        <v>0</v>
      </c>
      <c r="N53" s="61">
        <f>'Челябинская обл.'!$C$21</f>
        <v>0</v>
      </c>
      <c r="O53" s="61">
        <f>'Челябинская обл.'!$C$23</f>
        <v>1493.77</v>
      </c>
      <c r="P53" s="61">
        <f>'Челябинская обл.'!$C$24</f>
        <v>0</v>
      </c>
      <c r="Q53" s="61">
        <f>'Челябинская обл.'!$C$25</f>
        <v>0</v>
      </c>
      <c r="R53" s="61">
        <f>'Челябинская обл.'!$C$26</f>
        <v>0</v>
      </c>
      <c r="S53" s="61">
        <f>'Челябинская обл.'!$C$27</f>
        <v>0</v>
      </c>
      <c r="T53" s="61">
        <f>'Челябинская обл.'!$C$28</f>
        <v>0</v>
      </c>
      <c r="U53" s="61">
        <f>'Челябинская обл.'!$C$29</f>
        <v>377.24</v>
      </c>
      <c r="V53" s="61">
        <f>'Челябинская обл.'!$C$34</f>
        <v>13.23</v>
      </c>
      <c r="W53" s="61">
        <f>'Челябинская обл.'!$C$37</f>
        <v>352.76</v>
      </c>
      <c r="X53" s="61">
        <f>'Челябинская обл.'!$C$38</f>
        <v>825.59</v>
      </c>
      <c r="Y53" s="61">
        <f>'Челябинская обл.'!$C$39</f>
        <v>0</v>
      </c>
      <c r="Z53" s="61">
        <f>'Челябинская обл.'!$C$40</f>
        <v>0</v>
      </c>
      <c r="AA53" s="61">
        <f>'Челябинская обл.'!$C$41</f>
        <v>0</v>
      </c>
      <c r="AB53" s="61">
        <f>'Челябинская обл.'!$C$44</f>
        <v>1142.9000000000001</v>
      </c>
      <c r="AC53" s="61">
        <f>'Челябинская обл.'!$C$45</f>
        <v>1066.98</v>
      </c>
      <c r="AD53" s="61">
        <f>'Челябинская обл.'!$C$46</f>
        <v>0</v>
      </c>
      <c r="AE53" s="61">
        <f>'Челябинская обл.'!$C$47</f>
        <v>0</v>
      </c>
      <c r="AF53" s="61">
        <f>'Челябинская обл.'!$C$48</f>
        <v>0</v>
      </c>
      <c r="AG53" s="61">
        <f>'Челябинская обл.'!$C$50</f>
        <v>1081.3599999999999</v>
      </c>
      <c r="AH53" s="61">
        <f>'Челябинская обл.'!$C$51</f>
        <v>1328.18</v>
      </c>
      <c r="AI53" s="61">
        <f>'Челябинская обл.'!$C$52</f>
        <v>0</v>
      </c>
      <c r="AJ53" s="61">
        <f>'Челябинская обл.'!$C$53</f>
        <v>0</v>
      </c>
      <c r="AK53" s="61">
        <f>'Челябинская обл.'!$C$54</f>
        <v>0</v>
      </c>
      <c r="AL53" s="61">
        <f>'Челябинская обл.'!$C$55</f>
        <v>0</v>
      </c>
      <c r="AM53" s="61">
        <f>'Челябинская обл.'!$C$56</f>
        <v>243.71</v>
      </c>
    </row>
    <row r="54" spans="1:39" s="22" customFormat="1" ht="15.75">
      <c r="A54" s="65" t="s">
        <v>224</v>
      </c>
      <c r="B54" s="66" t="s">
        <v>250</v>
      </c>
      <c r="C54" s="60"/>
      <c r="D54" s="61" t="str">
        <f>'Челябинская обл.'!$C$7</f>
        <v>13,23</v>
      </c>
      <c r="E54" s="61">
        <f>'Челябинская обл.'!$C$10</f>
        <v>1005.74</v>
      </c>
      <c r="F54" s="61">
        <f>'Челябинская обл.'!$C$11</f>
        <v>0</v>
      </c>
      <c r="G54" s="61">
        <f>'Челябинская обл.'!$C$12</f>
        <v>0</v>
      </c>
      <c r="H54" s="61">
        <f>'Челябинская обл.'!$C$13</f>
        <v>0</v>
      </c>
      <c r="I54" s="61">
        <f>'Челябинская обл.'!$C$14</f>
        <v>0</v>
      </c>
      <c r="J54" s="61">
        <f>'Челябинская обл.'!$C$17</f>
        <v>1987.75</v>
      </c>
      <c r="K54" s="61">
        <f>'Челябинская обл.'!$C$18</f>
        <v>0</v>
      </c>
      <c r="L54" s="61">
        <f>'Челябинская обл.'!$C$19</f>
        <v>0</v>
      </c>
      <c r="M54" s="61">
        <f>'Челябинская обл.'!$C$20</f>
        <v>0</v>
      </c>
      <c r="N54" s="61">
        <f>'Челябинская обл.'!$C$21</f>
        <v>0</v>
      </c>
      <c r="O54" s="61">
        <f>'Челябинская обл.'!$C$23</f>
        <v>1493.77</v>
      </c>
      <c r="P54" s="61">
        <f>'Челябинская обл.'!$C$24</f>
        <v>0</v>
      </c>
      <c r="Q54" s="61">
        <f>'Челябинская обл.'!$C$25</f>
        <v>0</v>
      </c>
      <c r="R54" s="61">
        <f>'Челябинская обл.'!$C$26</f>
        <v>0</v>
      </c>
      <c r="S54" s="61">
        <f>'Челябинская обл.'!$C$27</f>
        <v>0</v>
      </c>
      <c r="T54" s="61">
        <f>'Челябинская обл.'!$C$28</f>
        <v>0</v>
      </c>
      <c r="U54" s="61">
        <f>'Челябинская обл.'!$C$29</f>
        <v>377.24</v>
      </c>
      <c r="V54" s="61">
        <f>'Челябинская обл.'!$C$34</f>
        <v>13.23</v>
      </c>
      <c r="W54" s="61">
        <f>'Челябинская обл.'!$C$37</f>
        <v>352.76</v>
      </c>
      <c r="X54" s="61">
        <f>'Челябинская обл.'!$C$38</f>
        <v>825.59</v>
      </c>
      <c r="Y54" s="61">
        <f>'Челябинская обл.'!$C$39</f>
        <v>0</v>
      </c>
      <c r="Z54" s="61">
        <f>'Челябинская обл.'!$C$40</f>
        <v>0</v>
      </c>
      <c r="AA54" s="61">
        <f>'Челябинская обл.'!$C$41</f>
        <v>0</v>
      </c>
      <c r="AB54" s="61">
        <f>'Челябинская обл.'!$C$44</f>
        <v>1142.9000000000001</v>
      </c>
      <c r="AC54" s="61">
        <f>'Челябинская обл.'!$C$45</f>
        <v>1066.98</v>
      </c>
      <c r="AD54" s="61">
        <f>'Челябинская обл.'!$C$46</f>
        <v>0</v>
      </c>
      <c r="AE54" s="61">
        <f>'Челябинская обл.'!$C$47</f>
        <v>0</v>
      </c>
      <c r="AF54" s="61">
        <f>'Челябинская обл.'!$C$48</f>
        <v>0</v>
      </c>
      <c r="AG54" s="61">
        <f>'Челябинская обл.'!$C$50</f>
        <v>1081.3599999999999</v>
      </c>
      <c r="AH54" s="61">
        <f>'Челябинская обл.'!$C$51</f>
        <v>1328.18</v>
      </c>
      <c r="AI54" s="61">
        <f>'Челябинская обл.'!$C$52</f>
        <v>0</v>
      </c>
      <c r="AJ54" s="61">
        <f>'Челябинская обл.'!$C$53</f>
        <v>0</v>
      </c>
      <c r="AK54" s="61">
        <f>'Челябинская обл.'!$C$54</f>
        <v>0</v>
      </c>
      <c r="AL54" s="61">
        <f>'Челябинская обл.'!$C$55</f>
        <v>0</v>
      </c>
      <c r="AM54" s="61">
        <f>'Челябинская обл.'!$C$56</f>
        <v>243.71</v>
      </c>
    </row>
    <row r="55" spans="1:39" s="22" customFormat="1" ht="31.5">
      <c r="A55" s="74" t="s">
        <v>232</v>
      </c>
      <c r="B55" s="66" t="s">
        <v>251</v>
      </c>
      <c r="C55" s="60"/>
      <c r="D55" s="61" t="str">
        <f>'Челябинская обл.'!$C$7</f>
        <v>13,23</v>
      </c>
      <c r="E55" s="61">
        <f>'Челябинская обл.'!$C$10</f>
        <v>1005.74</v>
      </c>
      <c r="F55" s="61">
        <f>'Челябинская обл.'!$C$11</f>
        <v>0</v>
      </c>
      <c r="G55" s="61">
        <f>'Челябинская обл.'!$C$12</f>
        <v>0</v>
      </c>
      <c r="H55" s="61">
        <f>'Челябинская обл.'!$C$13</f>
        <v>0</v>
      </c>
      <c r="I55" s="61">
        <f>'Челябинская обл.'!$C$14</f>
        <v>0</v>
      </c>
      <c r="J55" s="61">
        <f>'Челябинская обл.'!$C$17</f>
        <v>1987.75</v>
      </c>
      <c r="K55" s="61">
        <f>'Челябинская обл.'!$C$18</f>
        <v>0</v>
      </c>
      <c r="L55" s="61">
        <f>'Челябинская обл.'!$C$19</f>
        <v>0</v>
      </c>
      <c r="M55" s="61">
        <f>'Челябинская обл.'!$C$20</f>
        <v>0</v>
      </c>
      <c r="N55" s="61">
        <f>'Челябинская обл.'!$C$21</f>
        <v>0</v>
      </c>
      <c r="O55" s="61">
        <f>'Челябинская обл.'!$C$23</f>
        <v>1493.77</v>
      </c>
      <c r="P55" s="61">
        <f>'Челябинская обл.'!$C$24</f>
        <v>0</v>
      </c>
      <c r="Q55" s="61">
        <f>'Челябинская обл.'!$C$25</f>
        <v>0</v>
      </c>
      <c r="R55" s="61">
        <f>'Челябинская обл.'!$C$26</f>
        <v>0</v>
      </c>
      <c r="S55" s="61">
        <f>'Челябинская обл.'!$C$27</f>
        <v>0</v>
      </c>
      <c r="T55" s="61">
        <f>'Челябинская обл.'!$C$28</f>
        <v>0</v>
      </c>
      <c r="U55" s="61">
        <f>'Челябинская обл.'!$C$29</f>
        <v>377.24</v>
      </c>
      <c r="V55" s="61">
        <f>'Челябинская обл.'!$C$34</f>
        <v>13.23</v>
      </c>
      <c r="W55" s="61">
        <f>'Челябинская обл.'!$C$37</f>
        <v>352.76</v>
      </c>
      <c r="X55" s="61">
        <f>'Челябинская обл.'!$C$38</f>
        <v>825.59</v>
      </c>
      <c r="Y55" s="61">
        <f>'Челябинская обл.'!$C$39</f>
        <v>0</v>
      </c>
      <c r="Z55" s="61">
        <f>'Челябинская обл.'!$C$40</f>
        <v>0</v>
      </c>
      <c r="AA55" s="61">
        <f>'Челябинская обл.'!$C$41</f>
        <v>0</v>
      </c>
      <c r="AB55" s="61">
        <f>'Челябинская обл.'!$C$44</f>
        <v>1142.9000000000001</v>
      </c>
      <c r="AC55" s="61">
        <f>'Челябинская обл.'!$C$45</f>
        <v>1066.98</v>
      </c>
      <c r="AD55" s="61">
        <f>'Челябинская обл.'!$C$46</f>
        <v>0</v>
      </c>
      <c r="AE55" s="61">
        <f>'Челябинская обл.'!$C$47</f>
        <v>0</v>
      </c>
      <c r="AF55" s="61">
        <f>'Челябинская обл.'!$C$48</f>
        <v>0</v>
      </c>
      <c r="AG55" s="61">
        <f>'Челябинская обл.'!$C$50</f>
        <v>1081.3599999999999</v>
      </c>
      <c r="AH55" s="61">
        <f>'Челябинская обл.'!$C$51</f>
        <v>1328.18</v>
      </c>
      <c r="AI55" s="61">
        <f>'Челябинская обл.'!$C$52</f>
        <v>0</v>
      </c>
      <c r="AJ55" s="61">
        <f>'Челябинская обл.'!$C$53</f>
        <v>0</v>
      </c>
      <c r="AK55" s="61">
        <f>'Челябинская обл.'!$C$54</f>
        <v>0</v>
      </c>
      <c r="AL55" s="61">
        <f>'Челябинская обл.'!$C$55</f>
        <v>0</v>
      </c>
      <c r="AM55" s="61">
        <f>'Челябинская обл.'!$C$56</f>
        <v>243.71</v>
      </c>
    </row>
    <row r="56" spans="1:39" s="22" customFormat="1" ht="15.75">
      <c r="A56" s="71" t="s">
        <v>223</v>
      </c>
      <c r="B56" s="64" t="s">
        <v>252</v>
      </c>
      <c r="C56" s="60"/>
      <c r="D56" s="61"/>
      <c r="E56" s="61"/>
      <c r="F56" s="61"/>
      <c r="G56" s="61"/>
      <c r="H56" s="61"/>
      <c r="I56" s="61"/>
      <c r="J56" s="61"/>
      <c r="K56" s="61"/>
      <c r="L56" s="61"/>
      <c r="M56" s="61"/>
      <c r="N56" s="61"/>
      <c r="O56" s="61"/>
      <c r="P56" s="61"/>
      <c r="Q56" s="61"/>
      <c r="R56" s="61"/>
      <c r="S56" s="61"/>
      <c r="T56" s="61"/>
      <c r="U56" s="61"/>
      <c r="V56" s="62"/>
      <c r="W56" s="61"/>
      <c r="X56" s="61"/>
      <c r="Y56" s="61"/>
      <c r="Z56" s="61"/>
      <c r="AA56" s="61"/>
      <c r="AB56" s="61"/>
      <c r="AC56" s="61"/>
      <c r="AD56" s="61"/>
      <c r="AE56" s="61"/>
      <c r="AF56" s="61"/>
      <c r="AG56" s="61"/>
      <c r="AH56" s="61"/>
      <c r="AI56" s="61"/>
      <c r="AJ56" s="61"/>
      <c r="AK56" s="61"/>
      <c r="AL56" s="61"/>
      <c r="AM56" s="61"/>
    </row>
    <row r="57" spans="1:39" s="22" customFormat="1" ht="15.75">
      <c r="A57" s="68">
        <v>1</v>
      </c>
      <c r="B57" s="66" t="s">
        <v>253</v>
      </c>
      <c r="C57" s="60"/>
      <c r="D57" s="61" t="str">
        <f>'Челябинская обл.'!$C$7</f>
        <v>13,23</v>
      </c>
      <c r="E57" s="61">
        <f>'Челябинская обл.'!$C$10</f>
        <v>1005.74</v>
      </c>
      <c r="F57" s="61">
        <f>'Челябинская обл.'!$C$11</f>
        <v>0</v>
      </c>
      <c r="G57" s="61">
        <f>'Челябинская обл.'!$C$12</f>
        <v>0</v>
      </c>
      <c r="H57" s="61">
        <f>'Челябинская обл.'!$C$13</f>
        <v>0</v>
      </c>
      <c r="I57" s="61">
        <f>'Челябинская обл.'!$C$14</f>
        <v>0</v>
      </c>
      <c r="J57" s="61">
        <f>'Челябинская обл.'!$C$17</f>
        <v>1987.75</v>
      </c>
      <c r="K57" s="61">
        <f>'Челябинская обл.'!$C$18</f>
        <v>0</v>
      </c>
      <c r="L57" s="61">
        <f>'Челябинская обл.'!$C$19</f>
        <v>0</v>
      </c>
      <c r="M57" s="61">
        <f>'Челябинская обл.'!$C$20</f>
        <v>0</v>
      </c>
      <c r="N57" s="61">
        <f>'Челябинская обл.'!$C$21</f>
        <v>0</v>
      </c>
      <c r="O57" s="61">
        <f>'Челябинская обл.'!$C$23</f>
        <v>1493.77</v>
      </c>
      <c r="P57" s="61">
        <f>'Челябинская обл.'!$C$24</f>
        <v>0</v>
      </c>
      <c r="Q57" s="61">
        <f>'Челябинская обл.'!$C$25</f>
        <v>0</v>
      </c>
      <c r="R57" s="61">
        <f>'Челябинская обл.'!$C$26</f>
        <v>0</v>
      </c>
      <c r="S57" s="61">
        <f>'Челябинская обл.'!$C$27</f>
        <v>0</v>
      </c>
      <c r="T57" s="61">
        <f>'Челябинская обл.'!$C$28</f>
        <v>0</v>
      </c>
      <c r="U57" s="61">
        <f>'Челябинская обл.'!$C$29</f>
        <v>377.24</v>
      </c>
      <c r="V57" s="61">
        <f>'Челябинская обл.'!$C$34</f>
        <v>13.23</v>
      </c>
      <c r="W57" s="61">
        <f>'Челябинская обл.'!$C$37</f>
        <v>352.76</v>
      </c>
      <c r="X57" s="61">
        <f>'Челябинская обл.'!$C$38</f>
        <v>825.59</v>
      </c>
      <c r="Y57" s="61">
        <f>'Челябинская обл.'!$C$39</f>
        <v>0</v>
      </c>
      <c r="Z57" s="61">
        <f>'Челябинская обл.'!$C$40</f>
        <v>0</v>
      </c>
      <c r="AA57" s="61">
        <f>'Челябинская обл.'!$C$41</f>
        <v>0</v>
      </c>
      <c r="AB57" s="61">
        <f>'Челябинская обл.'!$C$44</f>
        <v>1142.9000000000001</v>
      </c>
      <c r="AC57" s="61">
        <f>'Челябинская обл.'!$C$45</f>
        <v>1066.98</v>
      </c>
      <c r="AD57" s="61">
        <f>'Челябинская обл.'!$C$46</f>
        <v>0</v>
      </c>
      <c r="AE57" s="61">
        <f>'Челябинская обл.'!$C$47</f>
        <v>0</v>
      </c>
      <c r="AF57" s="61">
        <f>'Челябинская обл.'!$C$48</f>
        <v>0</v>
      </c>
      <c r="AG57" s="61">
        <f>'Челябинская обл.'!$C$50</f>
        <v>1081.3599999999999</v>
      </c>
      <c r="AH57" s="61">
        <f>'Челябинская обл.'!$C$51</f>
        <v>1328.18</v>
      </c>
      <c r="AI57" s="61">
        <f>'Челябинская обл.'!$C$52</f>
        <v>0</v>
      </c>
      <c r="AJ57" s="61">
        <f>'Челябинская обл.'!$C$53</f>
        <v>0</v>
      </c>
      <c r="AK57" s="61">
        <f>'Челябинская обл.'!$C$54</f>
        <v>0</v>
      </c>
      <c r="AL57" s="61">
        <f>'Челябинская обл.'!$C$55</f>
        <v>0</v>
      </c>
      <c r="AM57" s="61">
        <f>'Челябинская обл.'!$C$56</f>
        <v>243.71</v>
      </c>
    </row>
    <row r="58" spans="1:39" s="22" customFormat="1" ht="15.75">
      <c r="A58" s="71" t="s">
        <v>224</v>
      </c>
      <c r="B58" s="64" t="s">
        <v>180</v>
      </c>
      <c r="C58" s="60"/>
      <c r="D58" s="61"/>
      <c r="E58" s="61"/>
      <c r="F58" s="61"/>
      <c r="G58" s="61"/>
      <c r="H58" s="61"/>
      <c r="I58" s="61"/>
      <c r="J58" s="61"/>
      <c r="K58" s="61"/>
      <c r="L58" s="61"/>
      <c r="M58" s="61"/>
      <c r="N58" s="61"/>
      <c r="O58" s="61"/>
      <c r="P58" s="61"/>
      <c r="Q58" s="61"/>
      <c r="R58" s="61"/>
      <c r="S58" s="61"/>
      <c r="T58" s="61"/>
      <c r="U58" s="61"/>
      <c r="V58" s="62"/>
      <c r="W58" s="61"/>
      <c r="X58" s="61"/>
      <c r="Y58" s="61"/>
      <c r="Z58" s="61"/>
      <c r="AA58" s="61"/>
      <c r="AB58" s="61"/>
      <c r="AC58" s="61"/>
      <c r="AD58" s="61"/>
      <c r="AE58" s="61"/>
      <c r="AF58" s="61"/>
      <c r="AG58" s="61"/>
      <c r="AH58" s="61"/>
      <c r="AI58" s="61"/>
      <c r="AJ58" s="61"/>
      <c r="AK58" s="61"/>
      <c r="AL58" s="61"/>
      <c r="AM58" s="61"/>
    </row>
    <row r="59" spans="1:39" s="22" customFormat="1" ht="15.75">
      <c r="A59" s="72" t="s">
        <v>27</v>
      </c>
      <c r="B59" s="73" t="s">
        <v>632</v>
      </c>
      <c r="C59" s="60"/>
      <c r="D59" s="61" t="str">
        <f>'Челябинская обл.'!$C$7</f>
        <v>13,23</v>
      </c>
      <c r="E59" s="61">
        <f>'Челябинская обл.'!$C$10</f>
        <v>1005.74</v>
      </c>
      <c r="F59" s="61">
        <f>'Челябинская обл.'!$C$11</f>
        <v>0</v>
      </c>
      <c r="G59" s="61">
        <f>'Челябинская обл.'!$C$12</f>
        <v>0</v>
      </c>
      <c r="H59" s="61">
        <f>'Челябинская обл.'!$C$13</f>
        <v>0</v>
      </c>
      <c r="I59" s="61">
        <f>'Челябинская обл.'!$C$14</f>
        <v>0</v>
      </c>
      <c r="J59" s="61">
        <f>'Челябинская обл.'!$C$17</f>
        <v>1987.75</v>
      </c>
      <c r="K59" s="61">
        <f>'Челябинская обл.'!$C$18</f>
        <v>0</v>
      </c>
      <c r="L59" s="61">
        <f>'Челябинская обл.'!$C$19</f>
        <v>0</v>
      </c>
      <c r="M59" s="61">
        <f>'Челябинская обл.'!$C$20</f>
        <v>0</v>
      </c>
      <c r="N59" s="61">
        <f>'Челябинская обл.'!$C$21</f>
        <v>0</v>
      </c>
      <c r="O59" s="61">
        <f>'Челябинская обл.'!$C$23</f>
        <v>1493.77</v>
      </c>
      <c r="P59" s="61">
        <f>'Челябинская обл.'!$C$24</f>
        <v>0</v>
      </c>
      <c r="Q59" s="61">
        <f>'Челябинская обл.'!$C$25</f>
        <v>0</v>
      </c>
      <c r="R59" s="61">
        <f>'Челябинская обл.'!$C$26</f>
        <v>0</v>
      </c>
      <c r="S59" s="61">
        <f>'Челябинская обл.'!$C$27</f>
        <v>0</v>
      </c>
      <c r="T59" s="61">
        <f>'Челябинская обл.'!$C$28</f>
        <v>0</v>
      </c>
      <c r="U59" s="61">
        <f>'Челябинская обл.'!$C$29</f>
        <v>377.24</v>
      </c>
      <c r="V59" s="61">
        <f>'Челябинская обл.'!$C$34</f>
        <v>13.23</v>
      </c>
      <c r="W59" s="61">
        <f>'Челябинская обл.'!$C$37</f>
        <v>352.76</v>
      </c>
      <c r="X59" s="61">
        <f>'Челябинская обл.'!$C$38</f>
        <v>825.59</v>
      </c>
      <c r="Y59" s="61">
        <f>'Челябинская обл.'!$C$39</f>
        <v>0</v>
      </c>
      <c r="Z59" s="61">
        <f>'Челябинская обл.'!$C$40</f>
        <v>0</v>
      </c>
      <c r="AA59" s="61">
        <f>'Челябинская обл.'!$C$41</f>
        <v>0</v>
      </c>
      <c r="AB59" s="61">
        <f>'Челябинская обл.'!$C$44</f>
        <v>1142.9000000000001</v>
      </c>
      <c r="AC59" s="61">
        <f>'Челябинская обл.'!$C$45</f>
        <v>1066.98</v>
      </c>
      <c r="AD59" s="61">
        <f>'Челябинская обл.'!$C$46</f>
        <v>0</v>
      </c>
      <c r="AE59" s="61">
        <f>'Челябинская обл.'!$C$47</f>
        <v>0</v>
      </c>
      <c r="AF59" s="61">
        <f>'Челябинская обл.'!$C$48</f>
        <v>0</v>
      </c>
      <c r="AG59" s="61">
        <f>'Челябинская обл.'!$C$50</f>
        <v>1081.3599999999999</v>
      </c>
      <c r="AH59" s="61">
        <f>'Челябинская обл.'!$C$51</f>
        <v>1328.18</v>
      </c>
      <c r="AI59" s="61">
        <f>'Челябинская обл.'!$C$52</f>
        <v>0</v>
      </c>
      <c r="AJ59" s="61">
        <f>'Челябинская обл.'!$C$53</f>
        <v>0</v>
      </c>
      <c r="AK59" s="61">
        <f>'Челябинская обл.'!$C$54</f>
        <v>0</v>
      </c>
      <c r="AL59" s="61">
        <f>'Челябинская обл.'!$C$55</f>
        <v>0</v>
      </c>
      <c r="AM59" s="61">
        <f>'Челябинская обл.'!$C$56</f>
        <v>243.71</v>
      </c>
    </row>
    <row r="60" spans="1:39" s="22" customFormat="1" ht="15.75">
      <c r="A60" s="65" t="s">
        <v>22</v>
      </c>
      <c r="B60" s="75" t="s">
        <v>254</v>
      </c>
      <c r="C60" s="60"/>
      <c r="D60" s="61" t="str">
        <f>'Челябинская обл.'!$C$7</f>
        <v>13,23</v>
      </c>
      <c r="E60" s="61">
        <f>'Челябинская обл.'!$C$10</f>
        <v>1005.74</v>
      </c>
      <c r="F60" s="61">
        <f>'Челябинская обл.'!$C$11</f>
        <v>0</v>
      </c>
      <c r="G60" s="61">
        <f>'Челябинская обл.'!$C$12</f>
        <v>0</v>
      </c>
      <c r="H60" s="61">
        <f>'Челябинская обл.'!$C$13</f>
        <v>0</v>
      </c>
      <c r="I60" s="61">
        <f>'Челябинская обл.'!$C$14</f>
        <v>0</v>
      </c>
      <c r="J60" s="61">
        <f>'Челябинская обл.'!$C$17</f>
        <v>1987.75</v>
      </c>
      <c r="K60" s="61">
        <f>'Челябинская обл.'!$C$18</f>
        <v>0</v>
      </c>
      <c r="L60" s="61">
        <f>'Челябинская обл.'!$C$19</f>
        <v>0</v>
      </c>
      <c r="M60" s="61">
        <f>'Челябинская обл.'!$C$20</f>
        <v>0</v>
      </c>
      <c r="N60" s="61">
        <f>'Челябинская обл.'!$C$21</f>
        <v>0</v>
      </c>
      <c r="O60" s="61">
        <f>'Челябинская обл.'!$C$23</f>
        <v>1493.77</v>
      </c>
      <c r="P60" s="61">
        <f>'Челябинская обл.'!$C$24</f>
        <v>0</v>
      </c>
      <c r="Q60" s="61">
        <f>'Челябинская обл.'!$C$25</f>
        <v>0</v>
      </c>
      <c r="R60" s="61">
        <f>'Челябинская обл.'!$C$26</f>
        <v>0</v>
      </c>
      <c r="S60" s="61">
        <f>'Челябинская обл.'!$C$27</f>
        <v>0</v>
      </c>
      <c r="T60" s="61">
        <f>'Челябинская обл.'!$C$28</f>
        <v>0</v>
      </c>
      <c r="U60" s="61">
        <f>'Челябинская обл.'!$C$29</f>
        <v>377.24</v>
      </c>
      <c r="V60" s="61">
        <f>'Челябинская обл.'!$C$34</f>
        <v>13.23</v>
      </c>
      <c r="W60" s="61">
        <f>'Челябинская обл.'!$C$37</f>
        <v>352.76</v>
      </c>
      <c r="X60" s="61">
        <f>'Челябинская обл.'!$C$38</f>
        <v>825.59</v>
      </c>
      <c r="Y60" s="61">
        <f>'Челябинская обл.'!$C$39</f>
        <v>0</v>
      </c>
      <c r="Z60" s="61">
        <f>'Челябинская обл.'!$C$40</f>
        <v>0</v>
      </c>
      <c r="AA60" s="61">
        <f>'Челябинская обл.'!$C$41</f>
        <v>0</v>
      </c>
      <c r="AB60" s="61">
        <f>'Челябинская обл.'!$C$44</f>
        <v>1142.9000000000001</v>
      </c>
      <c r="AC60" s="61">
        <f>'Челябинская обл.'!$C$45</f>
        <v>1066.98</v>
      </c>
      <c r="AD60" s="61">
        <f>'Челябинская обл.'!$C$46</f>
        <v>0</v>
      </c>
      <c r="AE60" s="61">
        <f>'Челябинская обл.'!$C$47</f>
        <v>0</v>
      </c>
      <c r="AF60" s="61">
        <f>'Челябинская обл.'!$C$48</f>
        <v>0</v>
      </c>
      <c r="AG60" s="61">
        <f>'Челябинская обл.'!$C$50</f>
        <v>1081.3599999999999</v>
      </c>
      <c r="AH60" s="61">
        <f>'Челябинская обл.'!$C$51</f>
        <v>1328.18</v>
      </c>
      <c r="AI60" s="61">
        <f>'Челябинская обл.'!$C$52</f>
        <v>0</v>
      </c>
      <c r="AJ60" s="61">
        <f>'Челябинская обл.'!$C$53</f>
        <v>0</v>
      </c>
      <c r="AK60" s="61">
        <f>'Челябинская обл.'!$C$54</f>
        <v>0</v>
      </c>
      <c r="AL60" s="61">
        <f>'Челябинская обл.'!$C$55</f>
        <v>0</v>
      </c>
      <c r="AM60" s="61">
        <f>'Челябинская обл.'!$C$56</f>
        <v>243.71</v>
      </c>
    </row>
    <row r="61" spans="1:39" s="22" customFormat="1" ht="15.75">
      <c r="A61" s="72" t="s">
        <v>24</v>
      </c>
      <c r="B61" s="73" t="s">
        <v>537</v>
      </c>
      <c r="C61" s="60"/>
      <c r="D61" s="61" t="str">
        <f>'Челябинская обл.'!$C$7</f>
        <v>13,23</v>
      </c>
      <c r="E61" s="61">
        <f>'Челябинская обл.'!$C$10</f>
        <v>1005.74</v>
      </c>
      <c r="F61" s="61">
        <f>'Челябинская обл.'!$C$11</f>
        <v>0</v>
      </c>
      <c r="G61" s="61">
        <f>'Челябинская обл.'!$C$12</f>
        <v>0</v>
      </c>
      <c r="H61" s="61">
        <f>'Челябинская обл.'!$C$13</f>
        <v>0</v>
      </c>
      <c r="I61" s="61">
        <f>'Челябинская обл.'!$C$14</f>
        <v>0</v>
      </c>
      <c r="J61" s="61">
        <f>'Челябинская обл.'!$C$17</f>
        <v>1987.75</v>
      </c>
      <c r="K61" s="61">
        <f>'Челябинская обл.'!$C$18</f>
        <v>0</v>
      </c>
      <c r="L61" s="61">
        <f>'Челябинская обл.'!$C$19</f>
        <v>0</v>
      </c>
      <c r="M61" s="61">
        <f>'Челябинская обл.'!$C$20</f>
        <v>0</v>
      </c>
      <c r="N61" s="61">
        <f>'Челябинская обл.'!$C$21</f>
        <v>0</v>
      </c>
      <c r="O61" s="61">
        <f>'Челябинская обл.'!$C$23</f>
        <v>1493.77</v>
      </c>
      <c r="P61" s="61">
        <f>'Челябинская обл.'!$C$24</f>
        <v>0</v>
      </c>
      <c r="Q61" s="61">
        <f>'Челябинская обл.'!$C$25</f>
        <v>0</v>
      </c>
      <c r="R61" s="61">
        <f>'Челябинская обл.'!$C$26</f>
        <v>0</v>
      </c>
      <c r="S61" s="61">
        <f>'Челябинская обл.'!$C$27</f>
        <v>0</v>
      </c>
      <c r="T61" s="61">
        <f>'Челябинская обл.'!$C$28</f>
        <v>0</v>
      </c>
      <c r="U61" s="61">
        <f>'Челябинская обл.'!$C$29</f>
        <v>377.24</v>
      </c>
      <c r="V61" s="61">
        <f>'Челябинская обл.'!$C$34</f>
        <v>13.23</v>
      </c>
      <c r="W61" s="61">
        <f>'Челябинская обл.'!$C$37</f>
        <v>352.76</v>
      </c>
      <c r="X61" s="61">
        <f>'Челябинская обл.'!$C$38</f>
        <v>825.59</v>
      </c>
      <c r="Y61" s="61">
        <f>'Челябинская обл.'!$C$39</f>
        <v>0</v>
      </c>
      <c r="Z61" s="61">
        <f>'Челябинская обл.'!$C$40</f>
        <v>0</v>
      </c>
      <c r="AA61" s="61">
        <f>'Челябинская обл.'!$C$41</f>
        <v>0</v>
      </c>
      <c r="AB61" s="61">
        <f>'Челябинская обл.'!$C$44</f>
        <v>1142.9000000000001</v>
      </c>
      <c r="AC61" s="61">
        <f>'Челябинская обл.'!$C$45</f>
        <v>1066.98</v>
      </c>
      <c r="AD61" s="61">
        <f>'Челябинская обл.'!$C$46</f>
        <v>0</v>
      </c>
      <c r="AE61" s="61">
        <f>'Челябинская обл.'!$C$47</f>
        <v>0</v>
      </c>
      <c r="AF61" s="61">
        <f>'Челябинская обл.'!$C$48</f>
        <v>0</v>
      </c>
      <c r="AG61" s="61">
        <f>'Челябинская обл.'!$C$50</f>
        <v>1081.3599999999999</v>
      </c>
      <c r="AH61" s="61">
        <f>'Челябинская обл.'!$C$51</f>
        <v>1328.18</v>
      </c>
      <c r="AI61" s="61">
        <f>'Челябинская обл.'!$C$52</f>
        <v>0</v>
      </c>
      <c r="AJ61" s="61">
        <f>'Челябинская обл.'!$C$53</f>
        <v>0</v>
      </c>
      <c r="AK61" s="61">
        <f>'Челябинская обл.'!$C$54</f>
        <v>0</v>
      </c>
      <c r="AL61" s="61">
        <f>'Челябинская обл.'!$C$55</f>
        <v>0</v>
      </c>
      <c r="AM61" s="61">
        <f>'Челябинская обл.'!$C$56</f>
        <v>243.71</v>
      </c>
    </row>
    <row r="62" spans="1:39" s="22" customFormat="1" ht="47.25">
      <c r="A62" s="65" t="s">
        <v>28</v>
      </c>
      <c r="B62" s="66" t="s">
        <v>255</v>
      </c>
      <c r="C62" s="60"/>
      <c r="D62" s="61" t="str">
        <f>'Челябинская обл.'!$C$7</f>
        <v>13,23</v>
      </c>
      <c r="E62" s="61">
        <f>'Челябинская обл.'!$C$10</f>
        <v>1005.74</v>
      </c>
      <c r="F62" s="61">
        <f>'Челябинская обл.'!$C$11</f>
        <v>0</v>
      </c>
      <c r="G62" s="61">
        <f>'Челябинская обл.'!$C$12</f>
        <v>0</v>
      </c>
      <c r="H62" s="61">
        <f>'Челябинская обл.'!$C$13</f>
        <v>0</v>
      </c>
      <c r="I62" s="61">
        <f>'Челябинская обл.'!$C$14</f>
        <v>0</v>
      </c>
      <c r="J62" s="61">
        <f>'Челябинская обл.'!$C$17</f>
        <v>1987.75</v>
      </c>
      <c r="K62" s="61">
        <f>'Челябинская обл.'!$C$18</f>
        <v>0</v>
      </c>
      <c r="L62" s="61">
        <f>'Челябинская обл.'!$C$19</f>
        <v>0</v>
      </c>
      <c r="M62" s="61">
        <f>'Челябинская обл.'!$C$20</f>
        <v>0</v>
      </c>
      <c r="N62" s="61">
        <f>'Челябинская обл.'!$C$21</f>
        <v>0</v>
      </c>
      <c r="O62" s="61">
        <f>'Челябинская обл.'!$C$23</f>
        <v>1493.77</v>
      </c>
      <c r="P62" s="61">
        <f>'Челябинская обл.'!$C$24</f>
        <v>0</v>
      </c>
      <c r="Q62" s="61">
        <f>'Челябинская обл.'!$C$25</f>
        <v>0</v>
      </c>
      <c r="R62" s="61">
        <f>'Челябинская обл.'!$C$26</f>
        <v>0</v>
      </c>
      <c r="S62" s="61">
        <f>'Челябинская обл.'!$C$27</f>
        <v>0</v>
      </c>
      <c r="T62" s="61">
        <f>'Челябинская обл.'!$C$28</f>
        <v>0</v>
      </c>
      <c r="U62" s="61">
        <f>'Челябинская обл.'!$C$29</f>
        <v>377.24</v>
      </c>
      <c r="V62" s="61">
        <f>'Челябинская обл.'!$C$34</f>
        <v>13.23</v>
      </c>
      <c r="W62" s="61">
        <f>'Челябинская обл.'!$C$37</f>
        <v>352.76</v>
      </c>
      <c r="X62" s="61">
        <f>'Челябинская обл.'!$C$38</f>
        <v>825.59</v>
      </c>
      <c r="Y62" s="61">
        <f>'Челябинская обл.'!$C$39</f>
        <v>0</v>
      </c>
      <c r="Z62" s="61">
        <f>'Челябинская обл.'!$C$40</f>
        <v>0</v>
      </c>
      <c r="AA62" s="61">
        <f>'Челябинская обл.'!$C$41</f>
        <v>0</v>
      </c>
      <c r="AB62" s="61">
        <f>'Челябинская обл.'!$C$44</f>
        <v>1142.9000000000001</v>
      </c>
      <c r="AC62" s="61">
        <f>'Челябинская обл.'!$C$45</f>
        <v>1066.98</v>
      </c>
      <c r="AD62" s="61">
        <f>'Челябинская обл.'!$C$46</f>
        <v>0</v>
      </c>
      <c r="AE62" s="61">
        <f>'Челябинская обл.'!$C$47</f>
        <v>0</v>
      </c>
      <c r="AF62" s="61">
        <f>'Челябинская обл.'!$C$48</f>
        <v>0</v>
      </c>
      <c r="AG62" s="61">
        <f>'Челябинская обл.'!$C$50</f>
        <v>1081.3599999999999</v>
      </c>
      <c r="AH62" s="61">
        <f>'Челябинская обл.'!$C$51</f>
        <v>1328.18</v>
      </c>
      <c r="AI62" s="61">
        <f>'Челябинская обл.'!$C$52</f>
        <v>0</v>
      </c>
      <c r="AJ62" s="61">
        <f>'Челябинская обл.'!$C$53</f>
        <v>0</v>
      </c>
      <c r="AK62" s="61">
        <f>'Челябинская обл.'!$C$54</f>
        <v>0</v>
      </c>
      <c r="AL62" s="61">
        <f>'Челябинская обл.'!$C$55</f>
        <v>0</v>
      </c>
      <c r="AM62" s="61">
        <f>'Челябинская обл.'!$C$56</f>
        <v>243.71</v>
      </c>
    </row>
    <row r="63" spans="1:39" s="22" customFormat="1" ht="31.5">
      <c r="A63" s="72" t="s">
        <v>221</v>
      </c>
      <c r="B63" s="66" t="s">
        <v>256</v>
      </c>
      <c r="C63" s="60"/>
      <c r="D63" s="61" t="str">
        <f>'Челябинская обл.'!$C$7</f>
        <v>13,23</v>
      </c>
      <c r="E63" s="61">
        <f>'Челябинская обл.'!$C$10</f>
        <v>1005.74</v>
      </c>
      <c r="F63" s="61">
        <f>'Челябинская обл.'!$C$11</f>
        <v>0</v>
      </c>
      <c r="G63" s="61">
        <f>'Челябинская обл.'!$C$12</f>
        <v>0</v>
      </c>
      <c r="H63" s="61">
        <f>'Челябинская обл.'!$C$13</f>
        <v>0</v>
      </c>
      <c r="I63" s="61">
        <f>'Челябинская обл.'!$C$14</f>
        <v>0</v>
      </c>
      <c r="J63" s="61">
        <f>'Челябинская обл.'!$C$17</f>
        <v>1987.75</v>
      </c>
      <c r="K63" s="61">
        <f>'Челябинская обл.'!$C$18</f>
        <v>0</v>
      </c>
      <c r="L63" s="61">
        <f>'Челябинская обл.'!$C$19</f>
        <v>0</v>
      </c>
      <c r="M63" s="61">
        <f>'Челябинская обл.'!$C$20</f>
        <v>0</v>
      </c>
      <c r="N63" s="61">
        <f>'Челябинская обл.'!$C$21</f>
        <v>0</v>
      </c>
      <c r="O63" s="61">
        <f>'Челябинская обл.'!$C$23</f>
        <v>1493.77</v>
      </c>
      <c r="P63" s="61">
        <f>'Челябинская обл.'!$C$24</f>
        <v>0</v>
      </c>
      <c r="Q63" s="61">
        <f>'Челябинская обл.'!$C$25</f>
        <v>0</v>
      </c>
      <c r="R63" s="61">
        <f>'Челябинская обл.'!$C$26</f>
        <v>0</v>
      </c>
      <c r="S63" s="61">
        <f>'Челябинская обл.'!$C$27</f>
        <v>0</v>
      </c>
      <c r="T63" s="61">
        <f>'Челябинская обл.'!$C$28</f>
        <v>0</v>
      </c>
      <c r="U63" s="61">
        <f>'Челябинская обл.'!$C$29</f>
        <v>377.24</v>
      </c>
      <c r="V63" s="61">
        <f>'Челябинская обл.'!$C$34</f>
        <v>13.23</v>
      </c>
      <c r="W63" s="61">
        <f>'Челябинская обл.'!$C$37</f>
        <v>352.76</v>
      </c>
      <c r="X63" s="61">
        <f>'Челябинская обл.'!$C$38</f>
        <v>825.59</v>
      </c>
      <c r="Y63" s="61">
        <f>'Челябинская обл.'!$C$39</f>
        <v>0</v>
      </c>
      <c r="Z63" s="61">
        <f>'Челябинская обл.'!$C$40</f>
        <v>0</v>
      </c>
      <c r="AA63" s="61">
        <f>'Челябинская обл.'!$C$41</f>
        <v>0</v>
      </c>
      <c r="AB63" s="61">
        <f>'Челябинская обл.'!$C$44</f>
        <v>1142.9000000000001</v>
      </c>
      <c r="AC63" s="61">
        <f>'Челябинская обл.'!$C$45</f>
        <v>1066.98</v>
      </c>
      <c r="AD63" s="61">
        <f>'Челябинская обл.'!$C$46</f>
        <v>0</v>
      </c>
      <c r="AE63" s="61">
        <f>'Челябинская обл.'!$C$47</f>
        <v>0</v>
      </c>
      <c r="AF63" s="61">
        <f>'Челябинская обл.'!$C$48</f>
        <v>0</v>
      </c>
      <c r="AG63" s="61">
        <f>'Челябинская обл.'!$C$50</f>
        <v>1081.3599999999999</v>
      </c>
      <c r="AH63" s="61">
        <f>'Челябинская обл.'!$C$51</f>
        <v>1328.18</v>
      </c>
      <c r="AI63" s="61">
        <f>'Челябинская обл.'!$C$52</f>
        <v>0</v>
      </c>
      <c r="AJ63" s="61">
        <f>'Челябинская обл.'!$C$53</f>
        <v>0</v>
      </c>
      <c r="AK63" s="61">
        <f>'Челябинская обл.'!$C$54</f>
        <v>0</v>
      </c>
      <c r="AL63" s="61">
        <f>'Челябинская обл.'!$C$55</f>
        <v>0</v>
      </c>
      <c r="AM63" s="61">
        <f>'Челябинская обл.'!$C$56</f>
        <v>243.71</v>
      </c>
    </row>
    <row r="64" spans="1:39" s="22" customFormat="1" ht="15.75">
      <c r="A64" s="65" t="s">
        <v>223</v>
      </c>
      <c r="B64" s="80" t="s">
        <v>631</v>
      </c>
      <c r="C64" s="60"/>
      <c r="D64" s="27" t="str">
        <f>'МП трест «Теплофикация»'!$C$7</f>
        <v>13,23</v>
      </c>
      <c r="E64" s="27">
        <f>'МП трест «Теплофикация»'!$C$10</f>
        <v>1005.74</v>
      </c>
      <c r="F64" s="27">
        <f>'МП трест «Теплофикация»'!$C$11</f>
        <v>0</v>
      </c>
      <c r="G64" s="27">
        <f>'МП трест «Теплофикация»'!$C$12</f>
        <v>0</v>
      </c>
      <c r="H64" s="27">
        <f>'МП трест «Теплофикация»'!$C$13</f>
        <v>0</v>
      </c>
      <c r="I64" s="27">
        <f>'МП трест «Теплофикация»'!$C$14</f>
        <v>0</v>
      </c>
      <c r="J64" s="27">
        <f>'МП трест «Теплофикация»'!$C$17</f>
        <v>1987.75</v>
      </c>
      <c r="K64" s="27">
        <f>'МП трест «Теплофикация»'!$C$18</f>
        <v>0</v>
      </c>
      <c r="L64" s="27">
        <f>'МП трест «Теплофикация»'!$C$19</f>
        <v>0</v>
      </c>
      <c r="M64" s="27">
        <f>'МП трест «Теплофикация»'!$C$20</f>
        <v>0</v>
      </c>
      <c r="N64" s="27">
        <f>'МП трест «Теплофикация»'!$C$21</f>
        <v>2222.92</v>
      </c>
      <c r="O64" s="27">
        <f>'МП трест «Теплофикация»'!$C$23</f>
        <v>1493.77</v>
      </c>
      <c r="P64" s="27">
        <f>'МП трест «Теплофикация»'!$C$24</f>
        <v>0</v>
      </c>
      <c r="Q64" s="27">
        <f>'МП трест «Теплофикация»'!$C$25</f>
        <v>0</v>
      </c>
      <c r="R64" s="27">
        <f>'МП трест «Теплофикация»'!$C$26</f>
        <v>0</v>
      </c>
      <c r="S64" s="27">
        <f>'МП трест «Теплофикация»'!$C$27</f>
        <v>0</v>
      </c>
      <c r="T64" s="27">
        <f>'МП трест «Теплофикация»'!$C$28</f>
        <v>0</v>
      </c>
      <c r="U64" s="27">
        <f>'МП трест «Теплофикация»'!$C$29</f>
        <v>466.37</v>
      </c>
      <c r="V64" s="27">
        <f>'МП трест «Теплофикация»'!$C$33</f>
        <v>13.23</v>
      </c>
      <c r="W64" s="27">
        <f>'МП трест «Теплофикация»'!$C$36</f>
        <v>352.76</v>
      </c>
      <c r="X64" s="27">
        <f>'МП трест «Теплофикация»'!$C$37</f>
        <v>825.59</v>
      </c>
      <c r="Y64" s="27">
        <f>'МП трест «Теплофикация»'!$C$38</f>
        <v>0</v>
      </c>
      <c r="Z64" s="27">
        <f>'МП трест «Теплофикация»'!$C$39</f>
        <v>0</v>
      </c>
      <c r="AA64" s="27">
        <f>'МП трест «Теплофикация»'!$C$40</f>
        <v>0</v>
      </c>
      <c r="AB64" s="27">
        <f>'МП трест «Теплофикация»'!$C$43</f>
        <v>1142.9000000000001</v>
      </c>
      <c r="AC64" s="27">
        <f>'МП трест «Теплофикация»'!$C$44</f>
        <v>1066.98</v>
      </c>
      <c r="AD64" s="27">
        <f>'МП трест «Теплофикация»'!$C$45</f>
        <v>0</v>
      </c>
      <c r="AE64" s="27">
        <f>'МП трест «Теплофикация»'!$C$46</f>
        <v>0</v>
      </c>
      <c r="AF64" s="27">
        <f>'МП трест «Теплофикация»'!$C$47</f>
        <v>2222.92</v>
      </c>
      <c r="AG64" s="27">
        <f>'МП трест «Теплофикация»'!$C$49</f>
        <v>1081.3599999999999</v>
      </c>
      <c r="AH64" s="27">
        <f>'МП трест «Теплофикация»'!$C$50</f>
        <v>1328.18</v>
      </c>
      <c r="AI64" s="27">
        <f>'МП трест «Теплофикация»'!$C$51</f>
        <v>0</v>
      </c>
      <c r="AJ64" s="27">
        <f>'МП трест «Теплофикация»'!$C$52</f>
        <v>0</v>
      </c>
      <c r="AK64" s="27">
        <f>'МП трест «Теплофикация»'!$C$53</f>
        <v>0</v>
      </c>
      <c r="AL64" s="27">
        <f>'МП трест «Теплофикация»'!$C$54</f>
        <v>0</v>
      </c>
      <c r="AM64" s="27">
        <f>'МП трест «Теплофикация»'!$C$55</f>
        <v>401.71</v>
      </c>
    </row>
    <row r="65" spans="1:39" s="22" customFormat="1" ht="31.5">
      <c r="A65" s="72" t="s">
        <v>224</v>
      </c>
      <c r="B65" s="66" t="s">
        <v>257</v>
      </c>
      <c r="C65" s="60"/>
      <c r="D65" s="61" t="str">
        <f>'Челябинская обл.'!$C$7</f>
        <v>13,23</v>
      </c>
      <c r="E65" s="61">
        <f>'Челябинская обл.'!$C$10</f>
        <v>1005.74</v>
      </c>
      <c r="F65" s="61">
        <f>'Челябинская обл.'!$C$11</f>
        <v>0</v>
      </c>
      <c r="G65" s="61">
        <f>'Челябинская обл.'!$C$12</f>
        <v>0</v>
      </c>
      <c r="H65" s="61">
        <f>'Челябинская обл.'!$C$13</f>
        <v>0</v>
      </c>
      <c r="I65" s="61">
        <f>'Челябинская обл.'!$C$14</f>
        <v>0</v>
      </c>
      <c r="J65" s="61">
        <f>'Челябинская обл.'!$C$17</f>
        <v>1987.75</v>
      </c>
      <c r="K65" s="61">
        <f>'Челябинская обл.'!$C$18</f>
        <v>0</v>
      </c>
      <c r="L65" s="61">
        <f>'Челябинская обл.'!$C$19</f>
        <v>0</v>
      </c>
      <c r="M65" s="61">
        <f>'Челябинская обл.'!$C$20</f>
        <v>0</v>
      </c>
      <c r="N65" s="61">
        <f>'Челябинская обл.'!$C$21</f>
        <v>0</v>
      </c>
      <c r="O65" s="61">
        <f>'Челябинская обл.'!$C$23</f>
        <v>1493.77</v>
      </c>
      <c r="P65" s="61">
        <f>'Челябинская обл.'!$C$24</f>
        <v>0</v>
      </c>
      <c r="Q65" s="61">
        <f>'Челябинская обл.'!$C$25</f>
        <v>0</v>
      </c>
      <c r="R65" s="61">
        <f>'Челябинская обл.'!$C$26</f>
        <v>0</v>
      </c>
      <c r="S65" s="61">
        <f>'Челябинская обл.'!$C$27</f>
        <v>0</v>
      </c>
      <c r="T65" s="61">
        <f>'Челябинская обл.'!$C$28</f>
        <v>0</v>
      </c>
      <c r="U65" s="61">
        <f>'Челябинская обл.'!$C$29</f>
        <v>377.24</v>
      </c>
      <c r="V65" s="61">
        <f>'Челябинская обл.'!$C$34</f>
        <v>13.23</v>
      </c>
      <c r="W65" s="61">
        <f>'Челябинская обл.'!$C$37</f>
        <v>352.76</v>
      </c>
      <c r="X65" s="61">
        <f>'Челябинская обл.'!$C$38</f>
        <v>825.59</v>
      </c>
      <c r="Y65" s="61">
        <f>'Челябинская обл.'!$C$39</f>
        <v>0</v>
      </c>
      <c r="Z65" s="61">
        <f>'Челябинская обл.'!$C$40</f>
        <v>0</v>
      </c>
      <c r="AA65" s="61">
        <f>'Челябинская обл.'!$C$41</f>
        <v>0</v>
      </c>
      <c r="AB65" s="61">
        <f>'Челябинская обл.'!$C$44</f>
        <v>1142.9000000000001</v>
      </c>
      <c r="AC65" s="61">
        <f>'Челябинская обл.'!$C$45</f>
        <v>1066.98</v>
      </c>
      <c r="AD65" s="61">
        <f>'Челябинская обл.'!$C$46</f>
        <v>0</v>
      </c>
      <c r="AE65" s="61">
        <f>'Челябинская обл.'!$C$47</f>
        <v>0</v>
      </c>
      <c r="AF65" s="61">
        <f>'Челябинская обл.'!$C$48</f>
        <v>0</v>
      </c>
      <c r="AG65" s="61">
        <f>'Челябинская обл.'!$C$50</f>
        <v>1081.3599999999999</v>
      </c>
      <c r="AH65" s="61">
        <f>'Челябинская обл.'!$C$51</f>
        <v>1328.18</v>
      </c>
      <c r="AI65" s="61">
        <f>'Челябинская обл.'!$C$52</f>
        <v>0</v>
      </c>
      <c r="AJ65" s="61">
        <f>'Челябинская обл.'!$C$53</f>
        <v>0</v>
      </c>
      <c r="AK65" s="61">
        <f>'Челябинская обл.'!$C$54</f>
        <v>0</v>
      </c>
      <c r="AL65" s="61">
        <f>'Челябинская обл.'!$C$55</f>
        <v>0</v>
      </c>
      <c r="AM65" s="61">
        <f>'Челябинская обл.'!$C$56</f>
        <v>243.71</v>
      </c>
    </row>
    <row r="66" spans="1:39" s="22" customFormat="1" ht="31.5">
      <c r="A66" s="65" t="s">
        <v>232</v>
      </c>
      <c r="B66" s="66" t="s">
        <v>258</v>
      </c>
      <c r="C66" s="60"/>
      <c r="D66" s="61" t="str">
        <f>'Челябинская обл.'!$C$7</f>
        <v>13,23</v>
      </c>
      <c r="E66" s="61">
        <f>'Челябинская обл.'!$C$10</f>
        <v>1005.74</v>
      </c>
      <c r="F66" s="61">
        <f>'Челябинская обл.'!$C$11</f>
        <v>0</v>
      </c>
      <c r="G66" s="61">
        <f>'Челябинская обл.'!$C$12</f>
        <v>0</v>
      </c>
      <c r="H66" s="61">
        <f>'Челябинская обл.'!$C$13</f>
        <v>0</v>
      </c>
      <c r="I66" s="61">
        <f>'Челябинская обл.'!$C$14</f>
        <v>0</v>
      </c>
      <c r="J66" s="61">
        <f>'Челябинская обл.'!$C$17</f>
        <v>1987.75</v>
      </c>
      <c r="K66" s="61">
        <f>'Челябинская обл.'!$C$18</f>
        <v>0</v>
      </c>
      <c r="L66" s="61">
        <f>'Челябинская обл.'!$C$19</f>
        <v>0</v>
      </c>
      <c r="M66" s="61">
        <f>'Челябинская обл.'!$C$20</f>
        <v>0</v>
      </c>
      <c r="N66" s="61">
        <f>'Челябинская обл.'!$C$21</f>
        <v>0</v>
      </c>
      <c r="O66" s="61">
        <f>'Челябинская обл.'!$C$23</f>
        <v>1493.77</v>
      </c>
      <c r="P66" s="61">
        <f>'Челябинская обл.'!$C$24</f>
        <v>0</v>
      </c>
      <c r="Q66" s="61">
        <f>'Челябинская обл.'!$C$25</f>
        <v>0</v>
      </c>
      <c r="R66" s="61">
        <f>'Челябинская обл.'!$C$26</f>
        <v>0</v>
      </c>
      <c r="S66" s="61">
        <f>'Челябинская обл.'!$C$27</f>
        <v>0</v>
      </c>
      <c r="T66" s="61">
        <f>'Челябинская обл.'!$C$28</f>
        <v>0</v>
      </c>
      <c r="U66" s="61">
        <f>'Челябинская обл.'!$C$29</f>
        <v>377.24</v>
      </c>
      <c r="V66" s="61">
        <f>'Челябинская обл.'!$C$34</f>
        <v>13.23</v>
      </c>
      <c r="W66" s="61">
        <f>'Челябинская обл.'!$C$37</f>
        <v>352.76</v>
      </c>
      <c r="X66" s="61">
        <f>'Челябинская обл.'!$C$38</f>
        <v>825.59</v>
      </c>
      <c r="Y66" s="61">
        <f>'Челябинская обл.'!$C$39</f>
        <v>0</v>
      </c>
      <c r="Z66" s="61">
        <f>'Челябинская обл.'!$C$40</f>
        <v>0</v>
      </c>
      <c r="AA66" s="61">
        <f>'Челябинская обл.'!$C$41</f>
        <v>0</v>
      </c>
      <c r="AB66" s="61">
        <f>'Челябинская обл.'!$C$44</f>
        <v>1142.9000000000001</v>
      </c>
      <c r="AC66" s="61">
        <f>'Челябинская обл.'!$C$45</f>
        <v>1066.98</v>
      </c>
      <c r="AD66" s="61">
        <f>'Челябинская обл.'!$C$46</f>
        <v>0</v>
      </c>
      <c r="AE66" s="61">
        <f>'Челябинская обл.'!$C$47</f>
        <v>0</v>
      </c>
      <c r="AF66" s="61">
        <f>'Челябинская обл.'!$C$48</f>
        <v>0</v>
      </c>
      <c r="AG66" s="61">
        <f>'Челябинская обл.'!$C$50</f>
        <v>1081.3599999999999</v>
      </c>
      <c r="AH66" s="61">
        <f>'Челябинская обл.'!$C$51</f>
        <v>1328.18</v>
      </c>
      <c r="AI66" s="61">
        <f>'Челябинская обл.'!$C$52</f>
        <v>0</v>
      </c>
      <c r="AJ66" s="61">
        <f>'Челябинская обл.'!$C$53</f>
        <v>0</v>
      </c>
      <c r="AK66" s="61">
        <f>'Челябинская обл.'!$C$54</f>
        <v>0</v>
      </c>
      <c r="AL66" s="61">
        <f>'Челябинская обл.'!$C$55</f>
        <v>0</v>
      </c>
      <c r="AM66" s="61">
        <f>'Челябинская обл.'!$C$56</f>
        <v>243.71</v>
      </c>
    </row>
    <row r="67" spans="1:39" s="22" customFormat="1" ht="15.75">
      <c r="A67" s="72" t="s">
        <v>234</v>
      </c>
      <c r="B67" s="66" t="s">
        <v>259</v>
      </c>
      <c r="C67" s="60"/>
      <c r="D67" s="61" t="str">
        <f>'Челябинская обл.'!$C$7</f>
        <v>13,23</v>
      </c>
      <c r="E67" s="61">
        <f>'Челябинская обл.'!$C$10</f>
        <v>1005.74</v>
      </c>
      <c r="F67" s="61">
        <f>'Челябинская обл.'!$C$11</f>
        <v>0</v>
      </c>
      <c r="G67" s="61">
        <f>'Челябинская обл.'!$C$12</f>
        <v>0</v>
      </c>
      <c r="H67" s="61">
        <f>'Челябинская обл.'!$C$13</f>
        <v>0</v>
      </c>
      <c r="I67" s="61">
        <f>'Челябинская обл.'!$C$14</f>
        <v>0</v>
      </c>
      <c r="J67" s="61">
        <f>'Челябинская обл.'!$C$17</f>
        <v>1987.75</v>
      </c>
      <c r="K67" s="61">
        <f>'Челябинская обл.'!$C$18</f>
        <v>0</v>
      </c>
      <c r="L67" s="61">
        <f>'Челябинская обл.'!$C$19</f>
        <v>0</v>
      </c>
      <c r="M67" s="61">
        <f>'Челябинская обл.'!$C$20</f>
        <v>0</v>
      </c>
      <c r="N67" s="61">
        <f>'Челябинская обл.'!$C$21</f>
        <v>0</v>
      </c>
      <c r="O67" s="61">
        <f>'Челябинская обл.'!$C$23</f>
        <v>1493.77</v>
      </c>
      <c r="P67" s="61">
        <f>'Челябинская обл.'!$C$24</f>
        <v>0</v>
      </c>
      <c r="Q67" s="61">
        <f>'Челябинская обл.'!$C$25</f>
        <v>0</v>
      </c>
      <c r="R67" s="61">
        <f>'Челябинская обл.'!$C$26</f>
        <v>0</v>
      </c>
      <c r="S67" s="61">
        <f>'Челябинская обл.'!$C$27</f>
        <v>0</v>
      </c>
      <c r="T67" s="61">
        <f>'Челябинская обл.'!$C$28</f>
        <v>0</v>
      </c>
      <c r="U67" s="61">
        <f>'Челябинская обл.'!$C$29</f>
        <v>377.24</v>
      </c>
      <c r="V67" s="61">
        <f>'Челябинская обл.'!$C$34</f>
        <v>13.23</v>
      </c>
      <c r="W67" s="61">
        <f>'Челябинская обл.'!$C$37</f>
        <v>352.76</v>
      </c>
      <c r="X67" s="61">
        <f>'Челябинская обл.'!$C$38</f>
        <v>825.59</v>
      </c>
      <c r="Y67" s="61">
        <f>'Челябинская обл.'!$C$39</f>
        <v>0</v>
      </c>
      <c r="Z67" s="61">
        <f>'Челябинская обл.'!$C$40</f>
        <v>0</v>
      </c>
      <c r="AA67" s="61">
        <f>'Челябинская обл.'!$C$41</f>
        <v>0</v>
      </c>
      <c r="AB67" s="61">
        <f>'Челябинская обл.'!$C$44</f>
        <v>1142.9000000000001</v>
      </c>
      <c r="AC67" s="61">
        <f>'Челябинская обл.'!$C$45</f>
        <v>1066.98</v>
      </c>
      <c r="AD67" s="61">
        <f>'Челябинская обл.'!$C$46</f>
        <v>0</v>
      </c>
      <c r="AE67" s="61">
        <f>'Челябинская обл.'!$C$47</f>
        <v>0</v>
      </c>
      <c r="AF67" s="61">
        <f>'Челябинская обл.'!$C$48</f>
        <v>0</v>
      </c>
      <c r="AG67" s="61">
        <f>'Челябинская обл.'!$C$50</f>
        <v>1081.3599999999999</v>
      </c>
      <c r="AH67" s="61">
        <f>'Челябинская обл.'!$C$51</f>
        <v>1328.18</v>
      </c>
      <c r="AI67" s="61">
        <f>'Челябинская обл.'!$C$52</f>
        <v>0</v>
      </c>
      <c r="AJ67" s="61">
        <f>'Челябинская обл.'!$C$53</f>
        <v>0</v>
      </c>
      <c r="AK67" s="61">
        <f>'Челябинская обл.'!$C$54</f>
        <v>0</v>
      </c>
      <c r="AL67" s="61">
        <f>'Челябинская обл.'!$C$55</f>
        <v>0</v>
      </c>
      <c r="AM67" s="61">
        <f>'Челябинская обл.'!$C$56</f>
        <v>243.71</v>
      </c>
    </row>
    <row r="68" spans="1:39" s="22" customFormat="1" ht="15.75">
      <c r="A68" s="65" t="s">
        <v>236</v>
      </c>
      <c r="B68" s="66" t="s">
        <v>260</v>
      </c>
      <c r="C68" s="60"/>
      <c r="D68" s="61" t="str">
        <f>'Челябинская обл.'!$C$7</f>
        <v>13,23</v>
      </c>
      <c r="E68" s="61">
        <f>'Челябинская обл.'!$C$10</f>
        <v>1005.74</v>
      </c>
      <c r="F68" s="61">
        <f>'Челябинская обл.'!$C$11</f>
        <v>0</v>
      </c>
      <c r="G68" s="61">
        <f>'Челябинская обл.'!$C$12</f>
        <v>0</v>
      </c>
      <c r="H68" s="61">
        <f>'Челябинская обл.'!$C$13</f>
        <v>0</v>
      </c>
      <c r="I68" s="61">
        <f>'Челябинская обл.'!$C$14</f>
        <v>0</v>
      </c>
      <c r="J68" s="61">
        <f>'Челябинская обл.'!$C$17</f>
        <v>1987.75</v>
      </c>
      <c r="K68" s="61">
        <f>'Челябинская обл.'!$C$18</f>
        <v>0</v>
      </c>
      <c r="L68" s="61">
        <f>'Челябинская обл.'!$C$19</f>
        <v>0</v>
      </c>
      <c r="M68" s="61">
        <f>'Челябинская обл.'!$C$20</f>
        <v>0</v>
      </c>
      <c r="N68" s="61">
        <f>'Челябинская обл.'!$C$21</f>
        <v>0</v>
      </c>
      <c r="O68" s="61">
        <f>'Челябинская обл.'!$C$23</f>
        <v>1493.77</v>
      </c>
      <c r="P68" s="61">
        <f>'Челябинская обл.'!$C$24</f>
        <v>0</v>
      </c>
      <c r="Q68" s="61">
        <f>'Челябинская обл.'!$C$25</f>
        <v>0</v>
      </c>
      <c r="R68" s="61">
        <f>'Челябинская обл.'!$C$26</f>
        <v>0</v>
      </c>
      <c r="S68" s="61">
        <f>'Челябинская обл.'!$C$27</f>
        <v>0</v>
      </c>
      <c r="T68" s="61">
        <f>'Челябинская обл.'!$C$28</f>
        <v>0</v>
      </c>
      <c r="U68" s="61">
        <f>'Челябинская обл.'!$C$29</f>
        <v>377.24</v>
      </c>
      <c r="V68" s="61">
        <f>'Челябинская обл.'!$C$34</f>
        <v>13.23</v>
      </c>
      <c r="W68" s="61">
        <f>'Челябинская обл.'!$C$37</f>
        <v>352.76</v>
      </c>
      <c r="X68" s="61">
        <f>'Челябинская обл.'!$C$38</f>
        <v>825.59</v>
      </c>
      <c r="Y68" s="61">
        <f>'Челябинская обл.'!$C$39</f>
        <v>0</v>
      </c>
      <c r="Z68" s="61">
        <f>'Челябинская обл.'!$C$40</f>
        <v>0</v>
      </c>
      <c r="AA68" s="61">
        <f>'Челябинская обл.'!$C$41</f>
        <v>0</v>
      </c>
      <c r="AB68" s="61">
        <f>'Челябинская обл.'!$C$44</f>
        <v>1142.9000000000001</v>
      </c>
      <c r="AC68" s="61">
        <f>'Челябинская обл.'!$C$45</f>
        <v>1066.98</v>
      </c>
      <c r="AD68" s="61">
        <f>'Челябинская обл.'!$C$46</f>
        <v>0</v>
      </c>
      <c r="AE68" s="61">
        <f>'Челябинская обл.'!$C$47</f>
        <v>0</v>
      </c>
      <c r="AF68" s="61">
        <f>'Челябинская обл.'!$C$48</f>
        <v>0</v>
      </c>
      <c r="AG68" s="61">
        <f>'Челябинская обл.'!$C$50</f>
        <v>1081.3599999999999</v>
      </c>
      <c r="AH68" s="61">
        <f>'Челябинская обл.'!$C$51</f>
        <v>1328.18</v>
      </c>
      <c r="AI68" s="61">
        <f>'Челябинская обл.'!$C$52</f>
        <v>0</v>
      </c>
      <c r="AJ68" s="61">
        <f>'Челябинская обл.'!$C$53</f>
        <v>0</v>
      </c>
      <c r="AK68" s="61">
        <f>'Челябинская обл.'!$C$54</f>
        <v>0</v>
      </c>
      <c r="AL68" s="61">
        <f>'Челябинская обл.'!$C$55</f>
        <v>0</v>
      </c>
      <c r="AM68" s="61">
        <f>'Челябинская обл.'!$C$56</f>
        <v>243.71</v>
      </c>
    </row>
    <row r="69" spans="1:39" s="22" customFormat="1" ht="15.75">
      <c r="A69" s="72" t="s">
        <v>245</v>
      </c>
      <c r="B69" s="66" t="s">
        <v>261</v>
      </c>
      <c r="C69" s="60"/>
      <c r="D69" s="61" t="str">
        <f>'Челябинская обл.'!$C$7</f>
        <v>13,23</v>
      </c>
      <c r="E69" s="61">
        <f>'Челябинская обл.'!$C$10</f>
        <v>1005.74</v>
      </c>
      <c r="F69" s="61">
        <f>'Челябинская обл.'!$C$11</f>
        <v>0</v>
      </c>
      <c r="G69" s="61">
        <f>'Челябинская обл.'!$C$12</f>
        <v>0</v>
      </c>
      <c r="H69" s="61">
        <f>'Челябинская обл.'!$C$13</f>
        <v>0</v>
      </c>
      <c r="I69" s="61">
        <f>'Челябинская обл.'!$C$14</f>
        <v>0</v>
      </c>
      <c r="J69" s="61">
        <f>'Челябинская обл.'!$C$17</f>
        <v>1987.75</v>
      </c>
      <c r="K69" s="61">
        <f>'Челябинская обл.'!$C$18</f>
        <v>0</v>
      </c>
      <c r="L69" s="61">
        <f>'Челябинская обл.'!$C$19</f>
        <v>0</v>
      </c>
      <c r="M69" s="61">
        <f>'Челябинская обл.'!$C$20</f>
        <v>0</v>
      </c>
      <c r="N69" s="61">
        <f>'Челябинская обл.'!$C$21</f>
        <v>0</v>
      </c>
      <c r="O69" s="61">
        <f>'Челябинская обл.'!$C$23</f>
        <v>1493.77</v>
      </c>
      <c r="P69" s="61">
        <f>'Челябинская обл.'!$C$24</f>
        <v>0</v>
      </c>
      <c r="Q69" s="61">
        <f>'Челябинская обл.'!$C$25</f>
        <v>0</v>
      </c>
      <c r="R69" s="61">
        <f>'Челябинская обл.'!$C$26</f>
        <v>0</v>
      </c>
      <c r="S69" s="61">
        <f>'Челябинская обл.'!$C$27</f>
        <v>0</v>
      </c>
      <c r="T69" s="61">
        <f>'Челябинская обл.'!$C$28</f>
        <v>0</v>
      </c>
      <c r="U69" s="61">
        <f>'Челябинская обл.'!$C$29</f>
        <v>377.24</v>
      </c>
      <c r="V69" s="61">
        <f>'Челябинская обл.'!$C$34</f>
        <v>13.23</v>
      </c>
      <c r="W69" s="61">
        <f>'Челябинская обл.'!$C$37</f>
        <v>352.76</v>
      </c>
      <c r="X69" s="61">
        <f>'Челябинская обл.'!$C$38</f>
        <v>825.59</v>
      </c>
      <c r="Y69" s="61">
        <f>'Челябинская обл.'!$C$39</f>
        <v>0</v>
      </c>
      <c r="Z69" s="61">
        <f>'Челябинская обл.'!$C$40</f>
        <v>0</v>
      </c>
      <c r="AA69" s="61">
        <f>'Челябинская обл.'!$C$41</f>
        <v>0</v>
      </c>
      <c r="AB69" s="61">
        <f>'Челябинская обл.'!$C$44</f>
        <v>1142.9000000000001</v>
      </c>
      <c r="AC69" s="61">
        <f>'Челябинская обл.'!$C$45</f>
        <v>1066.98</v>
      </c>
      <c r="AD69" s="61">
        <f>'Челябинская обл.'!$C$46</f>
        <v>0</v>
      </c>
      <c r="AE69" s="61">
        <f>'Челябинская обл.'!$C$47</f>
        <v>0</v>
      </c>
      <c r="AF69" s="61">
        <f>'Челябинская обл.'!$C$48</f>
        <v>0</v>
      </c>
      <c r="AG69" s="61">
        <f>'Челябинская обл.'!$C$50</f>
        <v>1081.3599999999999</v>
      </c>
      <c r="AH69" s="61">
        <f>'Челябинская обл.'!$C$51</f>
        <v>1328.18</v>
      </c>
      <c r="AI69" s="61">
        <f>'Челябинская обл.'!$C$52</f>
        <v>0</v>
      </c>
      <c r="AJ69" s="61">
        <f>'Челябинская обл.'!$C$53</f>
        <v>0</v>
      </c>
      <c r="AK69" s="61">
        <f>'Челябинская обл.'!$C$54</f>
        <v>0</v>
      </c>
      <c r="AL69" s="61">
        <f>'Челябинская обл.'!$C$55</f>
        <v>0</v>
      </c>
      <c r="AM69" s="61">
        <f>'Челябинская обл.'!$C$56</f>
        <v>243.71</v>
      </c>
    </row>
    <row r="70" spans="1:39" s="22" customFormat="1" ht="15.75">
      <c r="A70" s="65" t="s">
        <v>246</v>
      </c>
      <c r="B70" s="66" t="s">
        <v>109</v>
      </c>
      <c r="C70" s="60"/>
      <c r="D70" s="61" t="str">
        <f>'Челябинская обл.'!$C$7</f>
        <v>13,23</v>
      </c>
      <c r="E70" s="61">
        <f>'Челябинская обл.'!$C$10</f>
        <v>1005.74</v>
      </c>
      <c r="F70" s="61">
        <f>'Челябинская обл.'!$C$11</f>
        <v>0</v>
      </c>
      <c r="G70" s="61">
        <f>'Челябинская обл.'!$C$12</f>
        <v>0</v>
      </c>
      <c r="H70" s="61">
        <f>'Челябинская обл.'!$C$13</f>
        <v>0</v>
      </c>
      <c r="I70" s="61">
        <f>'Челябинская обл.'!$C$14</f>
        <v>0</v>
      </c>
      <c r="J70" s="61">
        <f>'Челябинская обл.'!$C$17</f>
        <v>1987.75</v>
      </c>
      <c r="K70" s="61">
        <f>'Челябинская обл.'!$C$18</f>
        <v>0</v>
      </c>
      <c r="L70" s="61">
        <f>'Челябинская обл.'!$C$19</f>
        <v>0</v>
      </c>
      <c r="M70" s="61">
        <f>'Челябинская обл.'!$C$20</f>
        <v>0</v>
      </c>
      <c r="N70" s="61">
        <f>'Челябинская обл.'!$C$21</f>
        <v>0</v>
      </c>
      <c r="O70" s="61">
        <f>'Челябинская обл.'!$C$23</f>
        <v>1493.77</v>
      </c>
      <c r="P70" s="61">
        <f>'Челябинская обл.'!$C$24</f>
        <v>0</v>
      </c>
      <c r="Q70" s="61">
        <f>'Челябинская обл.'!$C$25</f>
        <v>0</v>
      </c>
      <c r="R70" s="61">
        <f>'Челябинская обл.'!$C$26</f>
        <v>0</v>
      </c>
      <c r="S70" s="61">
        <f>'Челябинская обл.'!$C$27</f>
        <v>0</v>
      </c>
      <c r="T70" s="61">
        <f>'Челябинская обл.'!$C$28</f>
        <v>0</v>
      </c>
      <c r="U70" s="61">
        <f>'Челябинская обл.'!$C$29</f>
        <v>377.24</v>
      </c>
      <c r="V70" s="61">
        <f>'Челябинская обл.'!$C$34</f>
        <v>13.23</v>
      </c>
      <c r="W70" s="61">
        <f>'Челябинская обл.'!$C$37</f>
        <v>352.76</v>
      </c>
      <c r="X70" s="61">
        <f>'Челябинская обл.'!$C$38</f>
        <v>825.59</v>
      </c>
      <c r="Y70" s="61">
        <f>'Челябинская обл.'!$C$39</f>
        <v>0</v>
      </c>
      <c r="Z70" s="61">
        <f>'Челябинская обл.'!$C$40</f>
        <v>0</v>
      </c>
      <c r="AA70" s="61">
        <f>'Челябинская обл.'!$C$41</f>
        <v>0</v>
      </c>
      <c r="AB70" s="61">
        <f>'Челябинская обл.'!$C$44</f>
        <v>1142.9000000000001</v>
      </c>
      <c r="AC70" s="61">
        <f>'Челябинская обл.'!$C$45</f>
        <v>1066.98</v>
      </c>
      <c r="AD70" s="61">
        <f>'Челябинская обл.'!$C$46</f>
        <v>0</v>
      </c>
      <c r="AE70" s="61">
        <f>'Челябинская обл.'!$C$47</f>
        <v>0</v>
      </c>
      <c r="AF70" s="61">
        <f>'Челябинская обл.'!$C$48</f>
        <v>0</v>
      </c>
      <c r="AG70" s="61">
        <f>'Челябинская обл.'!$C$50</f>
        <v>1081.3599999999999</v>
      </c>
      <c r="AH70" s="61">
        <f>'Челябинская обл.'!$C$51</f>
        <v>1328.18</v>
      </c>
      <c r="AI70" s="61">
        <f>'Челябинская обл.'!$C$52</f>
        <v>0</v>
      </c>
      <c r="AJ70" s="61">
        <f>'Челябинская обл.'!$C$53</f>
        <v>0</v>
      </c>
      <c r="AK70" s="61">
        <f>'Челябинская обл.'!$C$54</f>
        <v>0</v>
      </c>
      <c r="AL70" s="61">
        <f>'Челябинская обл.'!$C$55</f>
        <v>0</v>
      </c>
      <c r="AM70" s="61">
        <f>'Челябинская обл.'!$C$56</f>
        <v>243.71</v>
      </c>
    </row>
    <row r="71" spans="1:39" s="22" customFormat="1" ht="15.75">
      <c r="A71" s="72" t="s">
        <v>262</v>
      </c>
      <c r="B71" s="66" t="s">
        <v>263</v>
      </c>
      <c r="C71" s="60"/>
      <c r="D71" s="61" t="str">
        <f>'Челябинская обл.'!$C$7</f>
        <v>13,23</v>
      </c>
      <c r="E71" s="61">
        <f>'Челябинская обл.'!$C$10</f>
        <v>1005.74</v>
      </c>
      <c r="F71" s="61">
        <f>'Челябинская обл.'!$C$11</f>
        <v>0</v>
      </c>
      <c r="G71" s="61">
        <f>'Челябинская обл.'!$C$12</f>
        <v>0</v>
      </c>
      <c r="H71" s="61">
        <f>'Челябинская обл.'!$C$13</f>
        <v>0</v>
      </c>
      <c r="I71" s="61">
        <f>'Челябинская обл.'!$C$14</f>
        <v>0</v>
      </c>
      <c r="J71" s="61">
        <f>'Челябинская обл.'!$C$17</f>
        <v>1987.75</v>
      </c>
      <c r="K71" s="61">
        <f>'Челябинская обл.'!$C$18</f>
        <v>0</v>
      </c>
      <c r="L71" s="61">
        <f>'Челябинская обл.'!$C$19</f>
        <v>0</v>
      </c>
      <c r="M71" s="61">
        <f>'Челябинская обл.'!$C$20</f>
        <v>0</v>
      </c>
      <c r="N71" s="61">
        <f>'Челябинская обл.'!$C$21</f>
        <v>0</v>
      </c>
      <c r="O71" s="61">
        <f>'Челябинская обл.'!$C$23</f>
        <v>1493.77</v>
      </c>
      <c r="P71" s="61">
        <f>'Челябинская обл.'!$C$24</f>
        <v>0</v>
      </c>
      <c r="Q71" s="61">
        <f>'Челябинская обл.'!$C$25</f>
        <v>0</v>
      </c>
      <c r="R71" s="61">
        <f>'Челябинская обл.'!$C$26</f>
        <v>0</v>
      </c>
      <c r="S71" s="61">
        <f>'Челябинская обл.'!$C$27</f>
        <v>0</v>
      </c>
      <c r="T71" s="61">
        <f>'Челябинская обл.'!$C$28</f>
        <v>0</v>
      </c>
      <c r="U71" s="61">
        <f>'Челябинская обл.'!$C$29</f>
        <v>377.24</v>
      </c>
      <c r="V71" s="61">
        <f>'Челябинская обл.'!$C$34</f>
        <v>13.23</v>
      </c>
      <c r="W71" s="61">
        <f>'Челябинская обл.'!$C$37</f>
        <v>352.76</v>
      </c>
      <c r="X71" s="61">
        <f>'Челябинская обл.'!$C$38</f>
        <v>825.59</v>
      </c>
      <c r="Y71" s="61">
        <f>'Челябинская обл.'!$C$39</f>
        <v>0</v>
      </c>
      <c r="Z71" s="61">
        <f>'Челябинская обл.'!$C$40</f>
        <v>0</v>
      </c>
      <c r="AA71" s="61">
        <f>'Челябинская обл.'!$C$41</f>
        <v>0</v>
      </c>
      <c r="AB71" s="61">
        <f>'Челябинская обл.'!$C$44</f>
        <v>1142.9000000000001</v>
      </c>
      <c r="AC71" s="61">
        <f>'Челябинская обл.'!$C$45</f>
        <v>1066.98</v>
      </c>
      <c r="AD71" s="61">
        <f>'Челябинская обл.'!$C$46</f>
        <v>0</v>
      </c>
      <c r="AE71" s="61">
        <f>'Челябинская обл.'!$C$47</f>
        <v>0</v>
      </c>
      <c r="AF71" s="61">
        <f>'Челябинская обл.'!$C$48</f>
        <v>0</v>
      </c>
      <c r="AG71" s="61">
        <f>'Челябинская обл.'!$C$50</f>
        <v>1081.3599999999999</v>
      </c>
      <c r="AH71" s="61">
        <f>'Челябинская обл.'!$C$51</f>
        <v>1328.18</v>
      </c>
      <c r="AI71" s="61">
        <f>'Челябинская обл.'!$C$52</f>
        <v>0</v>
      </c>
      <c r="AJ71" s="61">
        <f>'Челябинская обл.'!$C$53</f>
        <v>0</v>
      </c>
      <c r="AK71" s="61">
        <f>'Челябинская обл.'!$C$54</f>
        <v>0</v>
      </c>
      <c r="AL71" s="61">
        <f>'Челябинская обл.'!$C$55</f>
        <v>0</v>
      </c>
      <c r="AM71" s="61">
        <f>'Челябинская обл.'!$C$56</f>
        <v>243.71</v>
      </c>
    </row>
    <row r="72" spans="1:39" s="22" customFormat="1" ht="15.75">
      <c r="A72" s="65" t="s">
        <v>264</v>
      </c>
      <c r="B72" s="66" t="s">
        <v>265</v>
      </c>
      <c r="C72" s="60"/>
      <c r="D72" s="61" t="str">
        <f>'Челябинская обл.'!$C$7</f>
        <v>13,23</v>
      </c>
      <c r="E72" s="61">
        <f>'Челябинская обл.'!$C$10</f>
        <v>1005.74</v>
      </c>
      <c r="F72" s="61">
        <f>'Челябинская обл.'!$C$11</f>
        <v>0</v>
      </c>
      <c r="G72" s="61">
        <f>'Челябинская обл.'!$C$12</f>
        <v>0</v>
      </c>
      <c r="H72" s="61">
        <f>'Челябинская обл.'!$C$13</f>
        <v>0</v>
      </c>
      <c r="I72" s="61">
        <f>'Челябинская обл.'!$C$14</f>
        <v>0</v>
      </c>
      <c r="J72" s="61">
        <f>'Челябинская обл.'!$C$17</f>
        <v>1987.75</v>
      </c>
      <c r="K72" s="61">
        <f>'Челябинская обл.'!$C$18</f>
        <v>0</v>
      </c>
      <c r="L72" s="61">
        <f>'Челябинская обл.'!$C$19</f>
        <v>0</v>
      </c>
      <c r="M72" s="61">
        <f>'Челябинская обл.'!$C$20</f>
        <v>0</v>
      </c>
      <c r="N72" s="61">
        <f>'Челябинская обл.'!$C$21</f>
        <v>0</v>
      </c>
      <c r="O72" s="61">
        <f>'Челябинская обл.'!$C$23</f>
        <v>1493.77</v>
      </c>
      <c r="P72" s="61">
        <f>'Челябинская обл.'!$C$24</f>
        <v>0</v>
      </c>
      <c r="Q72" s="61">
        <f>'Челябинская обл.'!$C$25</f>
        <v>0</v>
      </c>
      <c r="R72" s="61">
        <f>'Челябинская обл.'!$C$26</f>
        <v>0</v>
      </c>
      <c r="S72" s="61">
        <f>'Челябинская обл.'!$C$27</f>
        <v>0</v>
      </c>
      <c r="T72" s="61">
        <f>'Челябинская обл.'!$C$28</f>
        <v>0</v>
      </c>
      <c r="U72" s="61">
        <f>'Челябинская обл.'!$C$29</f>
        <v>377.24</v>
      </c>
      <c r="V72" s="61">
        <f>'Челябинская обл.'!$C$34</f>
        <v>13.23</v>
      </c>
      <c r="W72" s="61">
        <f>'Челябинская обл.'!$C$37</f>
        <v>352.76</v>
      </c>
      <c r="X72" s="61">
        <f>'Челябинская обл.'!$C$38</f>
        <v>825.59</v>
      </c>
      <c r="Y72" s="61">
        <f>'Челябинская обл.'!$C$39</f>
        <v>0</v>
      </c>
      <c r="Z72" s="61">
        <f>'Челябинская обл.'!$C$40</f>
        <v>0</v>
      </c>
      <c r="AA72" s="61">
        <f>'Челябинская обл.'!$C$41</f>
        <v>0</v>
      </c>
      <c r="AB72" s="61">
        <f>'Челябинская обл.'!$C$44</f>
        <v>1142.9000000000001</v>
      </c>
      <c r="AC72" s="61">
        <f>'Челябинская обл.'!$C$45</f>
        <v>1066.98</v>
      </c>
      <c r="AD72" s="61">
        <f>'Челябинская обл.'!$C$46</f>
        <v>0</v>
      </c>
      <c r="AE72" s="61">
        <f>'Челябинская обл.'!$C$47</f>
        <v>0</v>
      </c>
      <c r="AF72" s="61">
        <f>'Челябинская обл.'!$C$48</f>
        <v>0</v>
      </c>
      <c r="AG72" s="61">
        <f>'Челябинская обл.'!$C$50</f>
        <v>1081.3599999999999</v>
      </c>
      <c r="AH72" s="61">
        <f>'Челябинская обл.'!$C$51</f>
        <v>1328.18</v>
      </c>
      <c r="AI72" s="61">
        <f>'Челябинская обл.'!$C$52</f>
        <v>0</v>
      </c>
      <c r="AJ72" s="61">
        <f>'Челябинская обл.'!$C$53</f>
        <v>0</v>
      </c>
      <c r="AK72" s="61">
        <f>'Челябинская обл.'!$C$54</f>
        <v>0</v>
      </c>
      <c r="AL72" s="61">
        <f>'Челябинская обл.'!$C$55</f>
        <v>0</v>
      </c>
      <c r="AM72" s="61">
        <f>'Челябинская обл.'!$C$56</f>
        <v>243.71</v>
      </c>
    </row>
    <row r="73" spans="1:39" s="22" customFormat="1" ht="15.75">
      <c r="A73" s="72" t="s">
        <v>266</v>
      </c>
      <c r="B73" s="75" t="s">
        <v>267</v>
      </c>
      <c r="C73" s="60"/>
      <c r="D73" s="61" t="str">
        <f>'Челябинская обл.'!$C$7</f>
        <v>13,23</v>
      </c>
      <c r="E73" s="61">
        <f>'Челябинская обл.'!$C$10</f>
        <v>1005.74</v>
      </c>
      <c r="F73" s="61">
        <f>'Челябинская обл.'!$C$11</f>
        <v>0</v>
      </c>
      <c r="G73" s="61">
        <f>'Челябинская обл.'!$C$12</f>
        <v>0</v>
      </c>
      <c r="H73" s="61">
        <f>'Челябинская обл.'!$C$13</f>
        <v>0</v>
      </c>
      <c r="I73" s="61">
        <f>'Челябинская обл.'!$C$14</f>
        <v>0</v>
      </c>
      <c r="J73" s="61">
        <f>'Челябинская обл.'!$C$17</f>
        <v>1987.75</v>
      </c>
      <c r="K73" s="61">
        <f>'Челябинская обл.'!$C$18</f>
        <v>0</v>
      </c>
      <c r="L73" s="61">
        <f>'Челябинская обл.'!$C$19</f>
        <v>0</v>
      </c>
      <c r="M73" s="61">
        <f>'Челябинская обл.'!$C$20</f>
        <v>0</v>
      </c>
      <c r="N73" s="61">
        <f>'Челябинская обл.'!$C$21</f>
        <v>0</v>
      </c>
      <c r="O73" s="61">
        <f>'Челябинская обл.'!$C$23</f>
        <v>1493.77</v>
      </c>
      <c r="P73" s="61">
        <f>'Челябинская обл.'!$C$24</f>
        <v>0</v>
      </c>
      <c r="Q73" s="61">
        <f>'Челябинская обл.'!$C$25</f>
        <v>0</v>
      </c>
      <c r="R73" s="61">
        <f>'Челябинская обл.'!$C$26</f>
        <v>0</v>
      </c>
      <c r="S73" s="61">
        <f>'Челябинская обл.'!$C$27</f>
        <v>0</v>
      </c>
      <c r="T73" s="61">
        <f>'Челябинская обл.'!$C$28</f>
        <v>0</v>
      </c>
      <c r="U73" s="61">
        <f>'Челябинская обл.'!$C$29</f>
        <v>377.24</v>
      </c>
      <c r="V73" s="61">
        <f>'Челябинская обл.'!$C$34</f>
        <v>13.23</v>
      </c>
      <c r="W73" s="61">
        <f>'Челябинская обл.'!$C$37</f>
        <v>352.76</v>
      </c>
      <c r="X73" s="61">
        <f>'Челябинская обл.'!$C$38</f>
        <v>825.59</v>
      </c>
      <c r="Y73" s="61">
        <f>'Челябинская обл.'!$C$39</f>
        <v>0</v>
      </c>
      <c r="Z73" s="61">
        <f>'Челябинская обл.'!$C$40</f>
        <v>0</v>
      </c>
      <c r="AA73" s="61">
        <f>'Челябинская обл.'!$C$41</f>
        <v>0</v>
      </c>
      <c r="AB73" s="61">
        <f>'Челябинская обл.'!$C$44</f>
        <v>1142.9000000000001</v>
      </c>
      <c r="AC73" s="61">
        <f>'Челябинская обл.'!$C$45</f>
        <v>1066.98</v>
      </c>
      <c r="AD73" s="61">
        <f>'Челябинская обл.'!$C$46</f>
        <v>0</v>
      </c>
      <c r="AE73" s="61">
        <f>'Челябинская обл.'!$C$47</f>
        <v>0</v>
      </c>
      <c r="AF73" s="61">
        <f>'Челябинская обл.'!$C$48</f>
        <v>0</v>
      </c>
      <c r="AG73" s="61">
        <f>'Челябинская обл.'!$C$50</f>
        <v>1081.3599999999999</v>
      </c>
      <c r="AH73" s="61">
        <f>'Челябинская обл.'!$C$51</f>
        <v>1328.18</v>
      </c>
      <c r="AI73" s="61">
        <f>'Челябинская обл.'!$C$52</f>
        <v>0</v>
      </c>
      <c r="AJ73" s="61">
        <f>'Челябинская обл.'!$C$53</f>
        <v>0</v>
      </c>
      <c r="AK73" s="61">
        <f>'Челябинская обл.'!$C$54</f>
        <v>0</v>
      </c>
      <c r="AL73" s="61">
        <f>'Челябинская обл.'!$C$55</f>
        <v>0</v>
      </c>
      <c r="AM73" s="61">
        <f>'Челябинская обл.'!$C$56</f>
        <v>243.71</v>
      </c>
    </row>
    <row r="74" spans="1:39" s="22" customFormat="1" ht="31.5">
      <c r="A74" s="68">
        <v>16</v>
      </c>
      <c r="B74" s="73" t="s">
        <v>630</v>
      </c>
      <c r="C74" s="60"/>
      <c r="D74" s="61" t="str">
        <f>'Челябинская обл.'!$C$7</f>
        <v>13,23</v>
      </c>
      <c r="E74" s="61">
        <f>'Челябинская обл.'!$C$10</f>
        <v>1005.74</v>
      </c>
      <c r="F74" s="61">
        <f>'Челябинская обл.'!$C$11</f>
        <v>0</v>
      </c>
      <c r="G74" s="61">
        <f>'Челябинская обл.'!$C$12</f>
        <v>0</v>
      </c>
      <c r="H74" s="61">
        <f>'Челябинская обл.'!$C$13</f>
        <v>0</v>
      </c>
      <c r="I74" s="61">
        <f>'Челябинская обл.'!$C$14</f>
        <v>0</v>
      </c>
      <c r="J74" s="61">
        <f>'Челябинская обл.'!$C$17</f>
        <v>1987.75</v>
      </c>
      <c r="K74" s="61">
        <f>'Челябинская обл.'!$C$18</f>
        <v>0</v>
      </c>
      <c r="L74" s="61">
        <f>'Челябинская обл.'!$C$19</f>
        <v>0</v>
      </c>
      <c r="M74" s="61">
        <f>'Челябинская обл.'!$C$20</f>
        <v>0</v>
      </c>
      <c r="N74" s="61">
        <f>'Челябинская обл.'!$C$21</f>
        <v>0</v>
      </c>
      <c r="O74" s="61">
        <f>'Челябинская обл.'!$C$23</f>
        <v>1493.77</v>
      </c>
      <c r="P74" s="61">
        <f>'Челябинская обл.'!$C$24</f>
        <v>0</v>
      </c>
      <c r="Q74" s="61">
        <f>'Челябинская обл.'!$C$25</f>
        <v>0</v>
      </c>
      <c r="R74" s="61">
        <f>'Челябинская обл.'!$C$26</f>
        <v>0</v>
      </c>
      <c r="S74" s="61">
        <f>'Челябинская обл.'!$C$27</f>
        <v>0</v>
      </c>
      <c r="T74" s="61">
        <f>'Челябинская обл.'!$C$28</f>
        <v>0</v>
      </c>
      <c r="U74" s="61">
        <f>'Челябинская обл.'!$C$29</f>
        <v>377.24</v>
      </c>
      <c r="V74" s="61">
        <f>'Челябинская обл.'!$C$34</f>
        <v>13.23</v>
      </c>
      <c r="W74" s="61">
        <f>'Челябинская обл.'!$C$37</f>
        <v>352.76</v>
      </c>
      <c r="X74" s="61">
        <f>'Челябинская обл.'!$C$38</f>
        <v>825.59</v>
      </c>
      <c r="Y74" s="61">
        <f>'Челябинская обл.'!$C$39</f>
        <v>0</v>
      </c>
      <c r="Z74" s="61">
        <f>'Челябинская обл.'!$C$40</f>
        <v>0</v>
      </c>
      <c r="AA74" s="61">
        <f>'Челябинская обл.'!$C$41</f>
        <v>0</v>
      </c>
      <c r="AB74" s="61">
        <f>'Челябинская обл.'!$C$44</f>
        <v>1142.9000000000001</v>
      </c>
      <c r="AC74" s="61">
        <f>'Челябинская обл.'!$C$45</f>
        <v>1066.98</v>
      </c>
      <c r="AD74" s="61">
        <f>'Челябинская обл.'!$C$46</f>
        <v>0</v>
      </c>
      <c r="AE74" s="61">
        <f>'Челябинская обл.'!$C$47</f>
        <v>0</v>
      </c>
      <c r="AF74" s="61">
        <f>'Челябинская обл.'!$C$48</f>
        <v>0</v>
      </c>
      <c r="AG74" s="61">
        <f>'Челябинская обл.'!$C$50</f>
        <v>1081.3599999999999</v>
      </c>
      <c r="AH74" s="61">
        <f>'Челябинская обл.'!$C$51</f>
        <v>1328.18</v>
      </c>
      <c r="AI74" s="61">
        <f>'Челябинская обл.'!$C$52</f>
        <v>0</v>
      </c>
      <c r="AJ74" s="61">
        <f>'Челябинская обл.'!$C$53</f>
        <v>0</v>
      </c>
      <c r="AK74" s="61">
        <f>'Челябинская обл.'!$C$54</f>
        <v>0</v>
      </c>
      <c r="AL74" s="61">
        <f>'Челябинская обл.'!$C$55</f>
        <v>0</v>
      </c>
      <c r="AM74" s="61">
        <f>'Челябинская обл.'!$C$56</f>
        <v>243.71</v>
      </c>
    </row>
    <row r="75" spans="1:39" s="22" customFormat="1" ht="15.75">
      <c r="A75" s="71" t="s">
        <v>232</v>
      </c>
      <c r="B75" s="64" t="s">
        <v>181</v>
      </c>
      <c r="C75" s="60"/>
      <c r="D75" s="61"/>
      <c r="E75" s="61"/>
      <c r="F75" s="61"/>
      <c r="G75" s="61"/>
      <c r="H75" s="61"/>
      <c r="I75" s="61"/>
      <c r="J75" s="61"/>
      <c r="K75" s="61"/>
      <c r="L75" s="61"/>
      <c r="M75" s="61"/>
      <c r="N75" s="61"/>
      <c r="O75" s="61"/>
      <c r="P75" s="61"/>
      <c r="Q75" s="61"/>
      <c r="R75" s="61"/>
      <c r="S75" s="61"/>
      <c r="T75" s="61"/>
      <c r="U75" s="61"/>
      <c r="V75" s="62"/>
      <c r="W75" s="61"/>
      <c r="X75" s="61"/>
      <c r="Y75" s="61"/>
      <c r="Z75" s="61"/>
      <c r="AA75" s="61"/>
      <c r="AB75" s="61"/>
      <c r="AC75" s="61"/>
      <c r="AD75" s="61"/>
      <c r="AE75" s="61"/>
      <c r="AF75" s="61"/>
      <c r="AG75" s="61"/>
      <c r="AH75" s="61"/>
      <c r="AI75" s="61"/>
      <c r="AJ75" s="61"/>
      <c r="AK75" s="61"/>
      <c r="AL75" s="61"/>
      <c r="AM75" s="61"/>
    </row>
    <row r="76" spans="1:39" s="22" customFormat="1" ht="15.75">
      <c r="A76" s="65" t="s">
        <v>27</v>
      </c>
      <c r="B76" s="66" t="s">
        <v>268</v>
      </c>
      <c r="C76" s="60"/>
      <c r="D76" s="61" t="str">
        <f>'Челябинская обл.'!$C$7</f>
        <v>13,23</v>
      </c>
      <c r="E76" s="61">
        <f>'Челябинская обл.'!$C$10</f>
        <v>1005.74</v>
      </c>
      <c r="F76" s="61">
        <f>'Челябинская обл.'!$C$11</f>
        <v>0</v>
      </c>
      <c r="G76" s="61">
        <f>'Челябинская обл.'!$C$12</f>
        <v>0</v>
      </c>
      <c r="H76" s="61">
        <f>'Челябинская обл.'!$C$13</f>
        <v>0</v>
      </c>
      <c r="I76" s="61">
        <f>'Челябинская обл.'!$C$14</f>
        <v>0</v>
      </c>
      <c r="J76" s="61">
        <f>'Челябинская обл.'!$C$17</f>
        <v>1987.75</v>
      </c>
      <c r="K76" s="61">
        <f>'Челябинская обл.'!$C$18</f>
        <v>0</v>
      </c>
      <c r="L76" s="61">
        <f>'Челябинская обл.'!$C$19</f>
        <v>0</v>
      </c>
      <c r="M76" s="61">
        <f>'Челябинская обл.'!$C$20</f>
        <v>0</v>
      </c>
      <c r="N76" s="61">
        <f>'Челябинская обл.'!$C$21</f>
        <v>0</v>
      </c>
      <c r="O76" s="61">
        <f>'Челябинская обл.'!$C$23</f>
        <v>1493.77</v>
      </c>
      <c r="P76" s="61">
        <f>'Челябинская обл.'!$C$24</f>
        <v>0</v>
      </c>
      <c r="Q76" s="61">
        <f>'Челябинская обл.'!$C$25</f>
        <v>0</v>
      </c>
      <c r="R76" s="61">
        <f>'Челябинская обл.'!$C$26</f>
        <v>0</v>
      </c>
      <c r="S76" s="61">
        <f>'Челябинская обл.'!$C$27</f>
        <v>0</v>
      </c>
      <c r="T76" s="61">
        <f>'Челябинская обл.'!$C$28</f>
        <v>0</v>
      </c>
      <c r="U76" s="61">
        <f>'Челябинская обл.'!$C$29</f>
        <v>377.24</v>
      </c>
      <c r="V76" s="61">
        <f>'Челябинская обл.'!$C$34</f>
        <v>13.23</v>
      </c>
      <c r="W76" s="61">
        <f>'Челябинская обл.'!$C$37</f>
        <v>352.76</v>
      </c>
      <c r="X76" s="61">
        <f>'Челябинская обл.'!$C$38</f>
        <v>825.59</v>
      </c>
      <c r="Y76" s="61">
        <f>'Челябинская обл.'!$C$39</f>
        <v>0</v>
      </c>
      <c r="Z76" s="61">
        <f>'Челябинская обл.'!$C$40</f>
        <v>0</v>
      </c>
      <c r="AA76" s="61">
        <f>'Челябинская обл.'!$C$41</f>
        <v>0</v>
      </c>
      <c r="AB76" s="61">
        <f>'Челябинская обл.'!$C$44</f>
        <v>1142.9000000000001</v>
      </c>
      <c r="AC76" s="61">
        <f>'Челябинская обл.'!$C$45</f>
        <v>1066.98</v>
      </c>
      <c r="AD76" s="61">
        <f>'Челябинская обл.'!$C$46</f>
        <v>0</v>
      </c>
      <c r="AE76" s="61">
        <f>'Челябинская обл.'!$C$47</f>
        <v>0</v>
      </c>
      <c r="AF76" s="61">
        <f>'Челябинская обл.'!$C$48</f>
        <v>0</v>
      </c>
      <c r="AG76" s="61">
        <f>'Челябинская обл.'!$C$50</f>
        <v>1081.3599999999999</v>
      </c>
      <c r="AH76" s="61">
        <f>'Челябинская обл.'!$C$51</f>
        <v>1328.18</v>
      </c>
      <c r="AI76" s="61">
        <f>'Челябинская обл.'!$C$52</f>
        <v>0</v>
      </c>
      <c r="AJ76" s="61">
        <f>'Челябинская обл.'!$C$53</f>
        <v>0</v>
      </c>
      <c r="AK76" s="61">
        <f>'Челябинская обл.'!$C$54</f>
        <v>0</v>
      </c>
      <c r="AL76" s="61">
        <f>'Челябинская обл.'!$C$55</f>
        <v>0</v>
      </c>
      <c r="AM76" s="61">
        <f>'Челябинская обл.'!$C$56</f>
        <v>243.71</v>
      </c>
    </row>
    <row r="77" spans="1:39" s="22" customFormat="1" ht="15.75">
      <c r="A77" s="65" t="s">
        <v>22</v>
      </c>
      <c r="B77" s="66" t="s">
        <v>269</v>
      </c>
      <c r="C77" s="60"/>
      <c r="D77" s="61" t="str">
        <f>'Челябинская обл.'!$C$7</f>
        <v>13,23</v>
      </c>
      <c r="E77" s="61">
        <f>'Челябинская обл.'!$C$10</f>
        <v>1005.74</v>
      </c>
      <c r="F77" s="61">
        <f>'Челябинская обл.'!$C$11</f>
        <v>0</v>
      </c>
      <c r="G77" s="61">
        <f>'Челябинская обл.'!$C$12</f>
        <v>0</v>
      </c>
      <c r="H77" s="61">
        <f>'Челябинская обл.'!$C$13</f>
        <v>0</v>
      </c>
      <c r="I77" s="61">
        <f>'Челябинская обл.'!$C$14</f>
        <v>0</v>
      </c>
      <c r="J77" s="61">
        <f>'Челябинская обл.'!$C$17</f>
        <v>1987.75</v>
      </c>
      <c r="K77" s="61">
        <f>'Челябинская обл.'!$C$18</f>
        <v>0</v>
      </c>
      <c r="L77" s="61">
        <f>'Челябинская обл.'!$C$19</f>
        <v>0</v>
      </c>
      <c r="M77" s="61">
        <f>'Челябинская обл.'!$C$20</f>
        <v>0</v>
      </c>
      <c r="N77" s="61">
        <f>'Челябинская обл.'!$C$21</f>
        <v>0</v>
      </c>
      <c r="O77" s="61">
        <f>'Челябинская обл.'!$C$23</f>
        <v>1493.77</v>
      </c>
      <c r="P77" s="61">
        <f>'Челябинская обл.'!$C$24</f>
        <v>0</v>
      </c>
      <c r="Q77" s="61">
        <f>'Челябинская обл.'!$C$25</f>
        <v>0</v>
      </c>
      <c r="R77" s="61">
        <f>'Челябинская обл.'!$C$26</f>
        <v>0</v>
      </c>
      <c r="S77" s="61">
        <f>'Челябинская обл.'!$C$27</f>
        <v>0</v>
      </c>
      <c r="T77" s="61">
        <f>'Челябинская обл.'!$C$28</f>
        <v>0</v>
      </c>
      <c r="U77" s="61">
        <f>'Челябинская обл.'!$C$29</f>
        <v>377.24</v>
      </c>
      <c r="V77" s="61">
        <f>'Челябинская обл.'!$C$34</f>
        <v>13.23</v>
      </c>
      <c r="W77" s="61">
        <f>'Челябинская обл.'!$C$37</f>
        <v>352.76</v>
      </c>
      <c r="X77" s="61">
        <f>'Челябинская обл.'!$C$38</f>
        <v>825.59</v>
      </c>
      <c r="Y77" s="61">
        <f>'Челябинская обл.'!$C$39</f>
        <v>0</v>
      </c>
      <c r="Z77" s="61">
        <f>'Челябинская обл.'!$C$40</f>
        <v>0</v>
      </c>
      <c r="AA77" s="61">
        <f>'Челябинская обл.'!$C$41</f>
        <v>0</v>
      </c>
      <c r="AB77" s="61">
        <f>'Челябинская обл.'!$C$44</f>
        <v>1142.9000000000001</v>
      </c>
      <c r="AC77" s="61">
        <f>'Челябинская обл.'!$C$45</f>
        <v>1066.98</v>
      </c>
      <c r="AD77" s="61">
        <f>'Челябинская обл.'!$C$46</f>
        <v>0</v>
      </c>
      <c r="AE77" s="61">
        <f>'Челябинская обл.'!$C$47</f>
        <v>0</v>
      </c>
      <c r="AF77" s="61">
        <f>'Челябинская обл.'!$C$48</f>
        <v>0</v>
      </c>
      <c r="AG77" s="61">
        <f>'Челябинская обл.'!$C$50</f>
        <v>1081.3599999999999</v>
      </c>
      <c r="AH77" s="61">
        <f>'Челябинская обл.'!$C$51</f>
        <v>1328.18</v>
      </c>
      <c r="AI77" s="61">
        <f>'Челябинская обл.'!$C$52</f>
        <v>0</v>
      </c>
      <c r="AJ77" s="61">
        <f>'Челябинская обл.'!$C$53</f>
        <v>0</v>
      </c>
      <c r="AK77" s="61">
        <f>'Челябинская обл.'!$C$54</f>
        <v>0</v>
      </c>
      <c r="AL77" s="61">
        <f>'Челябинская обл.'!$C$55</f>
        <v>0</v>
      </c>
      <c r="AM77" s="61">
        <f>'Челябинская обл.'!$C$56</f>
        <v>243.71</v>
      </c>
    </row>
    <row r="78" spans="1:39" s="22" customFormat="1" ht="15.75">
      <c r="A78" s="65" t="s">
        <v>24</v>
      </c>
      <c r="B78" s="66" t="s">
        <v>270</v>
      </c>
      <c r="C78" s="60"/>
      <c r="D78" s="61" t="str">
        <f>'Челябинская обл.'!$C$7</f>
        <v>13,23</v>
      </c>
      <c r="E78" s="61">
        <f>'Челябинская обл.'!$C$10</f>
        <v>1005.74</v>
      </c>
      <c r="F78" s="61">
        <f>'Челябинская обл.'!$C$11</f>
        <v>0</v>
      </c>
      <c r="G78" s="61">
        <f>'Челябинская обл.'!$C$12</f>
        <v>0</v>
      </c>
      <c r="H78" s="61">
        <f>'Челябинская обл.'!$C$13</f>
        <v>0</v>
      </c>
      <c r="I78" s="61">
        <f>'Челябинская обл.'!$C$14</f>
        <v>0</v>
      </c>
      <c r="J78" s="61">
        <f>'Челябинская обл.'!$C$17</f>
        <v>1987.75</v>
      </c>
      <c r="K78" s="61">
        <f>'Челябинская обл.'!$C$18</f>
        <v>0</v>
      </c>
      <c r="L78" s="61">
        <f>'Челябинская обл.'!$C$19</f>
        <v>0</v>
      </c>
      <c r="M78" s="61">
        <f>'Челябинская обл.'!$C$20</f>
        <v>0</v>
      </c>
      <c r="N78" s="61">
        <f>'Челябинская обл.'!$C$21</f>
        <v>0</v>
      </c>
      <c r="O78" s="61">
        <f>'Челябинская обл.'!$C$23</f>
        <v>1493.77</v>
      </c>
      <c r="P78" s="61">
        <f>'Челябинская обл.'!$C$24</f>
        <v>0</v>
      </c>
      <c r="Q78" s="61">
        <f>'Челябинская обл.'!$C$25</f>
        <v>0</v>
      </c>
      <c r="R78" s="61">
        <f>'Челябинская обл.'!$C$26</f>
        <v>0</v>
      </c>
      <c r="S78" s="61">
        <f>'Челябинская обл.'!$C$27</f>
        <v>0</v>
      </c>
      <c r="T78" s="61">
        <f>'Челябинская обл.'!$C$28</f>
        <v>0</v>
      </c>
      <c r="U78" s="61">
        <f>'Челябинская обл.'!$C$29</f>
        <v>377.24</v>
      </c>
      <c r="V78" s="61">
        <f>'Челябинская обл.'!$C$34</f>
        <v>13.23</v>
      </c>
      <c r="W78" s="61">
        <f>'Челябинская обл.'!$C$37</f>
        <v>352.76</v>
      </c>
      <c r="X78" s="61">
        <f>'Челябинская обл.'!$C$38</f>
        <v>825.59</v>
      </c>
      <c r="Y78" s="61">
        <f>'Челябинская обл.'!$C$39</f>
        <v>0</v>
      </c>
      <c r="Z78" s="61">
        <f>'Челябинская обл.'!$C$40</f>
        <v>0</v>
      </c>
      <c r="AA78" s="61">
        <f>'Челябинская обл.'!$C$41</f>
        <v>0</v>
      </c>
      <c r="AB78" s="61">
        <f>'Челябинская обл.'!$C$44</f>
        <v>1142.9000000000001</v>
      </c>
      <c r="AC78" s="61">
        <f>'Челябинская обл.'!$C$45</f>
        <v>1066.98</v>
      </c>
      <c r="AD78" s="61">
        <f>'Челябинская обл.'!$C$46</f>
        <v>0</v>
      </c>
      <c r="AE78" s="61">
        <f>'Челябинская обл.'!$C$47</f>
        <v>0</v>
      </c>
      <c r="AF78" s="61">
        <f>'Челябинская обл.'!$C$48</f>
        <v>0</v>
      </c>
      <c r="AG78" s="61">
        <f>'Челябинская обл.'!$C$50</f>
        <v>1081.3599999999999</v>
      </c>
      <c r="AH78" s="61">
        <f>'Челябинская обл.'!$C$51</f>
        <v>1328.18</v>
      </c>
      <c r="AI78" s="61">
        <f>'Челябинская обл.'!$C$52</f>
        <v>0</v>
      </c>
      <c r="AJ78" s="61">
        <f>'Челябинская обл.'!$C$53</f>
        <v>0</v>
      </c>
      <c r="AK78" s="61">
        <f>'Челябинская обл.'!$C$54</f>
        <v>0</v>
      </c>
      <c r="AL78" s="61">
        <f>'Челябинская обл.'!$C$55</f>
        <v>0</v>
      </c>
      <c r="AM78" s="61">
        <f>'Челябинская обл.'!$C$56</f>
        <v>243.71</v>
      </c>
    </row>
    <row r="79" spans="1:39" s="22" customFormat="1" ht="15.75">
      <c r="A79" s="65" t="s">
        <v>28</v>
      </c>
      <c r="B79" s="66" t="s">
        <v>271</v>
      </c>
      <c r="C79" s="60"/>
      <c r="D79" s="61" t="str">
        <f>'Челябинская обл.'!$C$7</f>
        <v>13,23</v>
      </c>
      <c r="E79" s="61">
        <f>'Челябинская обл.'!$C$10</f>
        <v>1005.74</v>
      </c>
      <c r="F79" s="61">
        <f>'Челябинская обл.'!$C$11</f>
        <v>0</v>
      </c>
      <c r="G79" s="61">
        <f>'Челябинская обл.'!$C$12</f>
        <v>0</v>
      </c>
      <c r="H79" s="61">
        <f>'Челябинская обл.'!$C$13</f>
        <v>0</v>
      </c>
      <c r="I79" s="61">
        <f>'Челябинская обл.'!$C$14</f>
        <v>0</v>
      </c>
      <c r="J79" s="61">
        <f>'Челябинская обл.'!$C$17</f>
        <v>1987.75</v>
      </c>
      <c r="K79" s="61">
        <f>'Челябинская обл.'!$C$18</f>
        <v>0</v>
      </c>
      <c r="L79" s="61">
        <f>'Челябинская обл.'!$C$19</f>
        <v>0</v>
      </c>
      <c r="M79" s="61">
        <f>'Челябинская обл.'!$C$20</f>
        <v>0</v>
      </c>
      <c r="N79" s="61">
        <f>'Челябинская обл.'!$C$21</f>
        <v>0</v>
      </c>
      <c r="O79" s="61">
        <f>'Челябинская обл.'!$C$23</f>
        <v>1493.77</v>
      </c>
      <c r="P79" s="61">
        <f>'Челябинская обл.'!$C$24</f>
        <v>0</v>
      </c>
      <c r="Q79" s="61">
        <f>'Челябинская обл.'!$C$25</f>
        <v>0</v>
      </c>
      <c r="R79" s="61">
        <f>'Челябинская обл.'!$C$26</f>
        <v>0</v>
      </c>
      <c r="S79" s="61">
        <f>'Челябинская обл.'!$C$27</f>
        <v>0</v>
      </c>
      <c r="T79" s="61">
        <f>'Челябинская обл.'!$C$28</f>
        <v>0</v>
      </c>
      <c r="U79" s="61">
        <f>'Челябинская обл.'!$C$29</f>
        <v>377.24</v>
      </c>
      <c r="V79" s="61">
        <f>'Челябинская обл.'!$C$34</f>
        <v>13.23</v>
      </c>
      <c r="W79" s="61">
        <f>'Челябинская обл.'!$C$37</f>
        <v>352.76</v>
      </c>
      <c r="X79" s="61">
        <f>'Челябинская обл.'!$C$38</f>
        <v>825.59</v>
      </c>
      <c r="Y79" s="61">
        <f>'Челябинская обл.'!$C$39</f>
        <v>0</v>
      </c>
      <c r="Z79" s="61">
        <f>'Челябинская обл.'!$C$40</f>
        <v>0</v>
      </c>
      <c r="AA79" s="61">
        <f>'Челябинская обл.'!$C$41</f>
        <v>0</v>
      </c>
      <c r="AB79" s="61">
        <f>'Челябинская обл.'!$C$44</f>
        <v>1142.9000000000001</v>
      </c>
      <c r="AC79" s="61">
        <f>'Челябинская обл.'!$C$45</f>
        <v>1066.98</v>
      </c>
      <c r="AD79" s="61">
        <f>'Челябинская обл.'!$C$46</f>
        <v>0</v>
      </c>
      <c r="AE79" s="61">
        <f>'Челябинская обл.'!$C$47</f>
        <v>0</v>
      </c>
      <c r="AF79" s="61">
        <f>'Челябинская обл.'!$C$48</f>
        <v>0</v>
      </c>
      <c r="AG79" s="61">
        <f>'Челябинская обл.'!$C$50</f>
        <v>1081.3599999999999</v>
      </c>
      <c r="AH79" s="61">
        <f>'Челябинская обл.'!$C$51</f>
        <v>1328.18</v>
      </c>
      <c r="AI79" s="61">
        <f>'Челябинская обл.'!$C$52</f>
        <v>0</v>
      </c>
      <c r="AJ79" s="61">
        <f>'Челябинская обл.'!$C$53</f>
        <v>0</v>
      </c>
      <c r="AK79" s="61">
        <f>'Челябинская обл.'!$C$54</f>
        <v>0</v>
      </c>
      <c r="AL79" s="61">
        <f>'Челябинская обл.'!$C$55</f>
        <v>0</v>
      </c>
      <c r="AM79" s="61">
        <f>'Челябинская обл.'!$C$56</f>
        <v>243.71</v>
      </c>
    </row>
    <row r="80" spans="1:39" s="22" customFormat="1" ht="15.75">
      <c r="A80" s="65" t="s">
        <v>221</v>
      </c>
      <c r="B80" s="66" t="s">
        <v>8</v>
      </c>
      <c r="C80" s="60"/>
      <c r="D80" s="61" t="str">
        <f>'Челябинская обл.'!$C$7</f>
        <v>13,23</v>
      </c>
      <c r="E80" s="61">
        <f>'Челябинская обл.'!$C$10</f>
        <v>1005.74</v>
      </c>
      <c r="F80" s="61">
        <f>'Челябинская обл.'!$C$11</f>
        <v>0</v>
      </c>
      <c r="G80" s="61">
        <f>'Челябинская обл.'!$C$12</f>
        <v>0</v>
      </c>
      <c r="H80" s="61">
        <f>'Челябинская обл.'!$C$13</f>
        <v>0</v>
      </c>
      <c r="I80" s="61">
        <f>'Челябинская обл.'!$C$14</f>
        <v>0</v>
      </c>
      <c r="J80" s="61">
        <f>'Челябинская обл.'!$C$17</f>
        <v>1987.75</v>
      </c>
      <c r="K80" s="61">
        <f>'Челябинская обл.'!$C$18</f>
        <v>0</v>
      </c>
      <c r="L80" s="61">
        <f>'Челябинская обл.'!$C$19</f>
        <v>0</v>
      </c>
      <c r="M80" s="61">
        <f>'Челябинская обл.'!$C$20</f>
        <v>0</v>
      </c>
      <c r="N80" s="61">
        <f>'Челябинская обл.'!$C$21</f>
        <v>0</v>
      </c>
      <c r="O80" s="61">
        <f>'Челябинская обл.'!$C$23</f>
        <v>1493.77</v>
      </c>
      <c r="P80" s="61">
        <f>'Челябинская обл.'!$C$24</f>
        <v>0</v>
      </c>
      <c r="Q80" s="61">
        <f>'Челябинская обл.'!$C$25</f>
        <v>0</v>
      </c>
      <c r="R80" s="61">
        <f>'Челябинская обл.'!$C$26</f>
        <v>0</v>
      </c>
      <c r="S80" s="61">
        <f>'Челябинская обл.'!$C$27</f>
        <v>0</v>
      </c>
      <c r="T80" s="61">
        <f>'Челябинская обл.'!$C$28</f>
        <v>0</v>
      </c>
      <c r="U80" s="61">
        <f>'Челябинская обл.'!$C$29</f>
        <v>377.24</v>
      </c>
      <c r="V80" s="61">
        <f>'Челябинская обл.'!$C$34</f>
        <v>13.23</v>
      </c>
      <c r="W80" s="61">
        <f>'Челябинская обл.'!$C$37</f>
        <v>352.76</v>
      </c>
      <c r="X80" s="61">
        <f>'Челябинская обл.'!$C$38</f>
        <v>825.59</v>
      </c>
      <c r="Y80" s="61">
        <f>'Челябинская обл.'!$C$39</f>
        <v>0</v>
      </c>
      <c r="Z80" s="61">
        <f>'Челябинская обл.'!$C$40</f>
        <v>0</v>
      </c>
      <c r="AA80" s="61">
        <f>'Челябинская обл.'!$C$41</f>
        <v>0</v>
      </c>
      <c r="AB80" s="61">
        <f>'Челябинская обл.'!$C$44</f>
        <v>1142.9000000000001</v>
      </c>
      <c r="AC80" s="61">
        <f>'Челябинская обл.'!$C$45</f>
        <v>1066.98</v>
      </c>
      <c r="AD80" s="61">
        <f>'Челябинская обл.'!$C$46</f>
        <v>0</v>
      </c>
      <c r="AE80" s="61">
        <f>'Челябинская обл.'!$C$47</f>
        <v>0</v>
      </c>
      <c r="AF80" s="61">
        <f>'Челябинская обл.'!$C$48</f>
        <v>0</v>
      </c>
      <c r="AG80" s="61">
        <f>'Челябинская обл.'!$C$50</f>
        <v>1081.3599999999999</v>
      </c>
      <c r="AH80" s="61">
        <f>'Челябинская обл.'!$C$51</f>
        <v>1328.18</v>
      </c>
      <c r="AI80" s="61">
        <f>'Челябинская обл.'!$C$52</f>
        <v>0</v>
      </c>
      <c r="AJ80" s="61">
        <f>'Челябинская обл.'!$C$53</f>
        <v>0</v>
      </c>
      <c r="AK80" s="61">
        <f>'Челябинская обл.'!$C$54</f>
        <v>0</v>
      </c>
      <c r="AL80" s="61">
        <f>'Челябинская обл.'!$C$55</f>
        <v>0</v>
      </c>
      <c r="AM80" s="61">
        <f>'Челябинская обл.'!$C$56</f>
        <v>243.71</v>
      </c>
    </row>
    <row r="81" spans="1:39" s="22" customFormat="1" ht="15.75">
      <c r="A81" s="65" t="s">
        <v>223</v>
      </c>
      <c r="B81" s="66" t="s">
        <v>272</v>
      </c>
      <c r="C81" s="60"/>
      <c r="D81" s="61" t="str">
        <f>'Челябинская обл.'!$C$7</f>
        <v>13,23</v>
      </c>
      <c r="E81" s="61">
        <f>'Челябинская обл.'!$C$10</f>
        <v>1005.74</v>
      </c>
      <c r="F81" s="61">
        <f>'Челябинская обл.'!$C$11</f>
        <v>0</v>
      </c>
      <c r="G81" s="61">
        <f>'Челябинская обл.'!$C$12</f>
        <v>0</v>
      </c>
      <c r="H81" s="61">
        <f>'Челябинская обл.'!$C$13</f>
        <v>0</v>
      </c>
      <c r="I81" s="61">
        <f>'Челябинская обл.'!$C$14</f>
        <v>0</v>
      </c>
      <c r="J81" s="61">
        <f>'Челябинская обл.'!$C$17</f>
        <v>1987.75</v>
      </c>
      <c r="K81" s="61">
        <f>'Челябинская обл.'!$C$18</f>
        <v>0</v>
      </c>
      <c r="L81" s="61">
        <f>'Челябинская обл.'!$C$19</f>
        <v>0</v>
      </c>
      <c r="M81" s="61">
        <f>'Челябинская обл.'!$C$20</f>
        <v>0</v>
      </c>
      <c r="N81" s="61">
        <f>'Челябинская обл.'!$C$21</f>
        <v>0</v>
      </c>
      <c r="O81" s="61">
        <f>'Челябинская обл.'!$C$23</f>
        <v>1493.77</v>
      </c>
      <c r="P81" s="61">
        <f>'Челябинская обл.'!$C$24</f>
        <v>0</v>
      </c>
      <c r="Q81" s="61">
        <f>'Челябинская обл.'!$C$25</f>
        <v>0</v>
      </c>
      <c r="R81" s="61">
        <f>'Челябинская обл.'!$C$26</f>
        <v>0</v>
      </c>
      <c r="S81" s="61">
        <f>'Челябинская обл.'!$C$27</f>
        <v>0</v>
      </c>
      <c r="T81" s="61">
        <f>'Челябинская обл.'!$C$28</f>
        <v>0</v>
      </c>
      <c r="U81" s="61">
        <f>'Челябинская обл.'!$C$29</f>
        <v>377.24</v>
      </c>
      <c r="V81" s="61">
        <f>'Челябинская обл.'!$C$34</f>
        <v>13.23</v>
      </c>
      <c r="W81" s="61">
        <f>'Челябинская обл.'!$C$37</f>
        <v>352.76</v>
      </c>
      <c r="X81" s="61">
        <f>'Челябинская обл.'!$C$38</f>
        <v>825.59</v>
      </c>
      <c r="Y81" s="61">
        <f>'Челябинская обл.'!$C$39</f>
        <v>0</v>
      </c>
      <c r="Z81" s="61">
        <f>'Челябинская обл.'!$C$40</f>
        <v>0</v>
      </c>
      <c r="AA81" s="61">
        <f>'Челябинская обл.'!$C$41</f>
        <v>0</v>
      </c>
      <c r="AB81" s="61">
        <f>'Челябинская обл.'!$C$44</f>
        <v>1142.9000000000001</v>
      </c>
      <c r="AC81" s="61">
        <f>'Челябинская обл.'!$C$45</f>
        <v>1066.98</v>
      </c>
      <c r="AD81" s="61">
        <f>'Челябинская обл.'!$C$46</f>
        <v>0</v>
      </c>
      <c r="AE81" s="61">
        <f>'Челябинская обл.'!$C$47</f>
        <v>0</v>
      </c>
      <c r="AF81" s="61">
        <f>'Челябинская обл.'!$C$48</f>
        <v>0</v>
      </c>
      <c r="AG81" s="61">
        <f>'Челябинская обл.'!$C$50</f>
        <v>1081.3599999999999</v>
      </c>
      <c r="AH81" s="61">
        <f>'Челябинская обл.'!$C$51</f>
        <v>1328.18</v>
      </c>
      <c r="AI81" s="61">
        <f>'Челябинская обл.'!$C$52</f>
        <v>0</v>
      </c>
      <c r="AJ81" s="61">
        <f>'Челябинская обл.'!$C$53</f>
        <v>0</v>
      </c>
      <c r="AK81" s="61">
        <f>'Челябинская обл.'!$C$54</f>
        <v>0</v>
      </c>
      <c r="AL81" s="61">
        <f>'Челябинская обл.'!$C$55</f>
        <v>0</v>
      </c>
      <c r="AM81" s="61">
        <f>'Челябинская обл.'!$C$56</f>
        <v>243.71</v>
      </c>
    </row>
    <row r="82" spans="1:39" s="22" customFormat="1" ht="15.75">
      <c r="A82" s="65" t="s">
        <v>224</v>
      </c>
      <c r="B82" s="66" t="s">
        <v>273</v>
      </c>
      <c r="C82" s="60"/>
      <c r="D82" s="61" t="str">
        <f>'Челябинская обл.'!$C$7</f>
        <v>13,23</v>
      </c>
      <c r="E82" s="61">
        <f>'Челябинская обл.'!$C$10</f>
        <v>1005.74</v>
      </c>
      <c r="F82" s="61">
        <f>'Челябинская обл.'!$C$11</f>
        <v>0</v>
      </c>
      <c r="G82" s="61">
        <f>'Челябинская обл.'!$C$12</f>
        <v>0</v>
      </c>
      <c r="H82" s="61">
        <f>'Челябинская обл.'!$C$13</f>
        <v>0</v>
      </c>
      <c r="I82" s="61">
        <f>'Челябинская обл.'!$C$14</f>
        <v>0</v>
      </c>
      <c r="J82" s="61">
        <f>'Челябинская обл.'!$C$17</f>
        <v>1987.75</v>
      </c>
      <c r="K82" s="61">
        <f>'Челябинская обл.'!$C$18</f>
        <v>0</v>
      </c>
      <c r="L82" s="61">
        <f>'Челябинская обл.'!$C$19</f>
        <v>0</v>
      </c>
      <c r="M82" s="61">
        <f>'Челябинская обл.'!$C$20</f>
        <v>0</v>
      </c>
      <c r="N82" s="61">
        <f>'Челябинская обл.'!$C$21</f>
        <v>0</v>
      </c>
      <c r="O82" s="61">
        <f>'Челябинская обл.'!$C$23</f>
        <v>1493.77</v>
      </c>
      <c r="P82" s="61">
        <f>'Челябинская обл.'!$C$24</f>
        <v>0</v>
      </c>
      <c r="Q82" s="61">
        <f>'Челябинская обл.'!$C$25</f>
        <v>0</v>
      </c>
      <c r="R82" s="61">
        <f>'Челябинская обл.'!$C$26</f>
        <v>0</v>
      </c>
      <c r="S82" s="61">
        <f>'Челябинская обл.'!$C$27</f>
        <v>0</v>
      </c>
      <c r="T82" s="61">
        <f>'Челябинская обл.'!$C$28</f>
        <v>0</v>
      </c>
      <c r="U82" s="61">
        <f>'Челябинская обл.'!$C$29</f>
        <v>377.24</v>
      </c>
      <c r="V82" s="61">
        <f>'Челябинская обл.'!$C$34</f>
        <v>13.23</v>
      </c>
      <c r="W82" s="61">
        <f>'Челябинская обл.'!$C$37</f>
        <v>352.76</v>
      </c>
      <c r="X82" s="61">
        <f>'Челябинская обл.'!$C$38</f>
        <v>825.59</v>
      </c>
      <c r="Y82" s="61">
        <f>'Челябинская обл.'!$C$39</f>
        <v>0</v>
      </c>
      <c r="Z82" s="61">
        <f>'Челябинская обл.'!$C$40</f>
        <v>0</v>
      </c>
      <c r="AA82" s="61">
        <f>'Челябинская обл.'!$C$41</f>
        <v>0</v>
      </c>
      <c r="AB82" s="61">
        <f>'Челябинская обл.'!$C$44</f>
        <v>1142.9000000000001</v>
      </c>
      <c r="AC82" s="61">
        <f>'Челябинская обл.'!$C$45</f>
        <v>1066.98</v>
      </c>
      <c r="AD82" s="61">
        <f>'Челябинская обл.'!$C$46</f>
        <v>0</v>
      </c>
      <c r="AE82" s="61">
        <f>'Челябинская обл.'!$C$47</f>
        <v>0</v>
      </c>
      <c r="AF82" s="61">
        <f>'Челябинская обл.'!$C$48</f>
        <v>0</v>
      </c>
      <c r="AG82" s="61">
        <f>'Челябинская обл.'!$C$50</f>
        <v>1081.3599999999999</v>
      </c>
      <c r="AH82" s="61">
        <f>'Челябинская обл.'!$C$51</f>
        <v>1328.18</v>
      </c>
      <c r="AI82" s="61">
        <f>'Челябинская обл.'!$C$52</f>
        <v>0</v>
      </c>
      <c r="AJ82" s="61">
        <f>'Челябинская обл.'!$C$53</f>
        <v>0</v>
      </c>
      <c r="AK82" s="61">
        <f>'Челябинская обл.'!$C$54</f>
        <v>0</v>
      </c>
      <c r="AL82" s="61">
        <f>'Челябинская обл.'!$C$55</f>
        <v>0</v>
      </c>
      <c r="AM82" s="61">
        <f>'Челябинская обл.'!$C$56</f>
        <v>243.71</v>
      </c>
    </row>
    <row r="83" spans="1:39" s="22" customFormat="1" ht="15.75">
      <c r="A83" s="65" t="s">
        <v>232</v>
      </c>
      <c r="B83" s="66" t="s">
        <v>274</v>
      </c>
      <c r="C83" s="60"/>
      <c r="D83" s="61" t="str">
        <f>'Челябинская обл.'!$C$7</f>
        <v>13,23</v>
      </c>
      <c r="E83" s="61">
        <f>'Челябинская обл.'!$C$10</f>
        <v>1005.74</v>
      </c>
      <c r="F83" s="61">
        <f>'Челябинская обл.'!$C$11</f>
        <v>0</v>
      </c>
      <c r="G83" s="61">
        <f>'Челябинская обл.'!$C$12</f>
        <v>0</v>
      </c>
      <c r="H83" s="61">
        <f>'Челябинская обл.'!$C$13</f>
        <v>0</v>
      </c>
      <c r="I83" s="61">
        <f>'Челябинская обл.'!$C$14</f>
        <v>0</v>
      </c>
      <c r="J83" s="61">
        <f>'Челябинская обл.'!$C$17</f>
        <v>1987.75</v>
      </c>
      <c r="K83" s="61">
        <f>'Челябинская обл.'!$C$18</f>
        <v>0</v>
      </c>
      <c r="L83" s="61">
        <f>'Челябинская обл.'!$C$19</f>
        <v>0</v>
      </c>
      <c r="M83" s="61">
        <f>'Челябинская обл.'!$C$20</f>
        <v>0</v>
      </c>
      <c r="N83" s="61">
        <f>'Челябинская обл.'!$C$21</f>
        <v>0</v>
      </c>
      <c r="O83" s="61">
        <f>'Челябинская обл.'!$C$23</f>
        <v>1493.77</v>
      </c>
      <c r="P83" s="61">
        <f>'Челябинская обл.'!$C$24</f>
        <v>0</v>
      </c>
      <c r="Q83" s="61">
        <f>'Челябинская обл.'!$C$25</f>
        <v>0</v>
      </c>
      <c r="R83" s="61">
        <f>'Челябинская обл.'!$C$26</f>
        <v>0</v>
      </c>
      <c r="S83" s="61">
        <f>'Челябинская обл.'!$C$27</f>
        <v>0</v>
      </c>
      <c r="T83" s="61">
        <f>'Челябинская обл.'!$C$28</f>
        <v>0</v>
      </c>
      <c r="U83" s="61">
        <f>'Челябинская обл.'!$C$29</f>
        <v>377.24</v>
      </c>
      <c r="V83" s="61">
        <f>'Челябинская обл.'!$C$34</f>
        <v>13.23</v>
      </c>
      <c r="W83" s="61">
        <f>'Челябинская обл.'!$C$37</f>
        <v>352.76</v>
      </c>
      <c r="X83" s="61">
        <f>'Челябинская обл.'!$C$38</f>
        <v>825.59</v>
      </c>
      <c r="Y83" s="61">
        <f>'Челябинская обл.'!$C$39</f>
        <v>0</v>
      </c>
      <c r="Z83" s="61">
        <f>'Челябинская обл.'!$C$40</f>
        <v>0</v>
      </c>
      <c r="AA83" s="61">
        <f>'Челябинская обл.'!$C$41</f>
        <v>0</v>
      </c>
      <c r="AB83" s="61">
        <f>'Челябинская обл.'!$C$44</f>
        <v>1142.9000000000001</v>
      </c>
      <c r="AC83" s="61">
        <f>'Челябинская обл.'!$C$45</f>
        <v>1066.98</v>
      </c>
      <c r="AD83" s="61">
        <f>'Челябинская обл.'!$C$46</f>
        <v>0</v>
      </c>
      <c r="AE83" s="61">
        <f>'Челябинская обл.'!$C$47</f>
        <v>0</v>
      </c>
      <c r="AF83" s="61">
        <f>'Челябинская обл.'!$C$48</f>
        <v>0</v>
      </c>
      <c r="AG83" s="61">
        <f>'Челябинская обл.'!$C$50</f>
        <v>1081.3599999999999</v>
      </c>
      <c r="AH83" s="61">
        <f>'Челябинская обл.'!$C$51</f>
        <v>1328.18</v>
      </c>
      <c r="AI83" s="61">
        <f>'Челябинская обл.'!$C$52</f>
        <v>0</v>
      </c>
      <c r="AJ83" s="61">
        <f>'Челябинская обл.'!$C$53</f>
        <v>0</v>
      </c>
      <c r="AK83" s="61">
        <f>'Челябинская обл.'!$C$54</f>
        <v>0</v>
      </c>
      <c r="AL83" s="61">
        <f>'Челябинская обл.'!$C$55</f>
        <v>0</v>
      </c>
      <c r="AM83" s="61">
        <f>'Челябинская обл.'!$C$56</f>
        <v>243.71</v>
      </c>
    </row>
    <row r="84" spans="1:39" s="22" customFormat="1" ht="15.75">
      <c r="A84" s="65" t="s">
        <v>234</v>
      </c>
      <c r="B84" s="66" t="s">
        <v>110</v>
      </c>
      <c r="C84" s="60"/>
      <c r="D84" s="61" t="str">
        <f>'Челябинская обл.'!$C$7</f>
        <v>13,23</v>
      </c>
      <c r="E84" s="61">
        <f>'Челябинская обл.'!$C$10</f>
        <v>1005.74</v>
      </c>
      <c r="F84" s="61">
        <f>'Челябинская обл.'!$C$11</f>
        <v>0</v>
      </c>
      <c r="G84" s="61">
        <f>'Челябинская обл.'!$C$12</f>
        <v>0</v>
      </c>
      <c r="H84" s="61">
        <f>'Челябинская обл.'!$C$13</f>
        <v>0</v>
      </c>
      <c r="I84" s="61">
        <f>'Челябинская обл.'!$C$14</f>
        <v>0</v>
      </c>
      <c r="J84" s="61">
        <f>'Челябинская обл.'!$C$17</f>
        <v>1987.75</v>
      </c>
      <c r="K84" s="61">
        <f>'Челябинская обл.'!$C$18</f>
        <v>0</v>
      </c>
      <c r="L84" s="61">
        <f>'Челябинская обл.'!$C$19</f>
        <v>0</v>
      </c>
      <c r="M84" s="61">
        <f>'Челябинская обл.'!$C$20</f>
        <v>0</v>
      </c>
      <c r="N84" s="61">
        <f>'Челябинская обл.'!$C$21</f>
        <v>0</v>
      </c>
      <c r="O84" s="61">
        <f>'Челябинская обл.'!$C$23</f>
        <v>1493.77</v>
      </c>
      <c r="P84" s="61">
        <f>'Челябинская обл.'!$C$24</f>
        <v>0</v>
      </c>
      <c r="Q84" s="61">
        <f>'Челябинская обл.'!$C$25</f>
        <v>0</v>
      </c>
      <c r="R84" s="61">
        <f>'Челябинская обл.'!$C$26</f>
        <v>0</v>
      </c>
      <c r="S84" s="61">
        <f>'Челябинская обл.'!$C$27</f>
        <v>0</v>
      </c>
      <c r="T84" s="61">
        <f>'Челябинская обл.'!$C$28</f>
        <v>0</v>
      </c>
      <c r="U84" s="61">
        <f>'Челябинская обл.'!$C$29</f>
        <v>377.24</v>
      </c>
      <c r="V84" s="61">
        <f>'Челябинская обл.'!$C$34</f>
        <v>13.23</v>
      </c>
      <c r="W84" s="61">
        <f>'Челябинская обл.'!$C$37</f>
        <v>352.76</v>
      </c>
      <c r="X84" s="61">
        <f>'Челябинская обл.'!$C$38</f>
        <v>825.59</v>
      </c>
      <c r="Y84" s="61">
        <f>'Челябинская обл.'!$C$39</f>
        <v>0</v>
      </c>
      <c r="Z84" s="61">
        <f>'Челябинская обл.'!$C$40</f>
        <v>0</v>
      </c>
      <c r="AA84" s="61">
        <f>'Челябинская обл.'!$C$41</f>
        <v>0</v>
      </c>
      <c r="AB84" s="61">
        <f>'Челябинская обл.'!$C$44</f>
        <v>1142.9000000000001</v>
      </c>
      <c r="AC84" s="61">
        <f>'Челябинская обл.'!$C$45</f>
        <v>1066.98</v>
      </c>
      <c r="AD84" s="61">
        <f>'Челябинская обл.'!$C$46</f>
        <v>0</v>
      </c>
      <c r="AE84" s="61">
        <f>'Челябинская обл.'!$C$47</f>
        <v>0</v>
      </c>
      <c r="AF84" s="61">
        <f>'Челябинская обл.'!$C$48</f>
        <v>0</v>
      </c>
      <c r="AG84" s="61">
        <f>'Челябинская обл.'!$C$50</f>
        <v>1081.3599999999999</v>
      </c>
      <c r="AH84" s="61">
        <f>'Челябинская обл.'!$C$51</f>
        <v>1328.18</v>
      </c>
      <c r="AI84" s="61">
        <f>'Челябинская обл.'!$C$52</f>
        <v>0</v>
      </c>
      <c r="AJ84" s="61">
        <f>'Челябинская обл.'!$C$53</f>
        <v>0</v>
      </c>
      <c r="AK84" s="61">
        <f>'Челябинская обл.'!$C$54</f>
        <v>0</v>
      </c>
      <c r="AL84" s="61">
        <f>'Челябинская обл.'!$C$55</f>
        <v>0</v>
      </c>
      <c r="AM84" s="61">
        <f>'Челябинская обл.'!$C$56</f>
        <v>243.71</v>
      </c>
    </row>
    <row r="85" spans="1:39" s="22" customFormat="1" ht="15.75">
      <c r="A85" s="65" t="s">
        <v>236</v>
      </c>
      <c r="B85" s="66" t="s">
        <v>275</v>
      </c>
      <c r="C85" s="60"/>
      <c r="D85" s="61" t="str">
        <f>'Челябинская обл.'!$C$7</f>
        <v>13,23</v>
      </c>
      <c r="E85" s="61">
        <f>'Челябинская обл.'!$C$10</f>
        <v>1005.74</v>
      </c>
      <c r="F85" s="61">
        <f>'Челябинская обл.'!$C$11</f>
        <v>0</v>
      </c>
      <c r="G85" s="61">
        <f>'Челябинская обл.'!$C$12</f>
        <v>0</v>
      </c>
      <c r="H85" s="61">
        <f>'Челябинская обл.'!$C$13</f>
        <v>0</v>
      </c>
      <c r="I85" s="61">
        <f>'Челябинская обл.'!$C$14</f>
        <v>0</v>
      </c>
      <c r="J85" s="61">
        <f>'Челябинская обл.'!$C$17</f>
        <v>1987.75</v>
      </c>
      <c r="K85" s="61">
        <f>'Челябинская обл.'!$C$18</f>
        <v>0</v>
      </c>
      <c r="L85" s="61">
        <f>'Челябинская обл.'!$C$19</f>
        <v>0</v>
      </c>
      <c r="M85" s="61">
        <f>'Челябинская обл.'!$C$20</f>
        <v>0</v>
      </c>
      <c r="N85" s="61">
        <f>'Челябинская обл.'!$C$21</f>
        <v>0</v>
      </c>
      <c r="O85" s="61">
        <f>'Челябинская обл.'!$C$23</f>
        <v>1493.77</v>
      </c>
      <c r="P85" s="61">
        <f>'Челябинская обл.'!$C$24</f>
        <v>0</v>
      </c>
      <c r="Q85" s="61">
        <f>'Челябинская обл.'!$C$25</f>
        <v>0</v>
      </c>
      <c r="R85" s="61">
        <f>'Челябинская обл.'!$C$26</f>
        <v>0</v>
      </c>
      <c r="S85" s="61">
        <f>'Челябинская обл.'!$C$27</f>
        <v>0</v>
      </c>
      <c r="T85" s="61">
        <f>'Челябинская обл.'!$C$28</f>
        <v>0</v>
      </c>
      <c r="U85" s="61">
        <f>'Челябинская обл.'!$C$29</f>
        <v>377.24</v>
      </c>
      <c r="V85" s="61">
        <f>'Челябинская обл.'!$C$34</f>
        <v>13.23</v>
      </c>
      <c r="W85" s="61">
        <f>'Челябинская обл.'!$C$37</f>
        <v>352.76</v>
      </c>
      <c r="X85" s="61">
        <f>'Челябинская обл.'!$C$38</f>
        <v>825.59</v>
      </c>
      <c r="Y85" s="61">
        <f>'Челябинская обл.'!$C$39</f>
        <v>0</v>
      </c>
      <c r="Z85" s="61">
        <f>'Челябинская обл.'!$C$40</f>
        <v>0</v>
      </c>
      <c r="AA85" s="61">
        <f>'Челябинская обл.'!$C$41</f>
        <v>0</v>
      </c>
      <c r="AB85" s="61">
        <f>'Челябинская обл.'!$C$44</f>
        <v>1142.9000000000001</v>
      </c>
      <c r="AC85" s="61">
        <f>'Челябинская обл.'!$C$45</f>
        <v>1066.98</v>
      </c>
      <c r="AD85" s="61">
        <f>'Челябинская обл.'!$C$46</f>
        <v>0</v>
      </c>
      <c r="AE85" s="61">
        <f>'Челябинская обл.'!$C$47</f>
        <v>0</v>
      </c>
      <c r="AF85" s="61">
        <f>'Челябинская обл.'!$C$48</f>
        <v>0</v>
      </c>
      <c r="AG85" s="61">
        <f>'Челябинская обл.'!$C$50</f>
        <v>1081.3599999999999</v>
      </c>
      <c r="AH85" s="61">
        <f>'Челябинская обл.'!$C$51</f>
        <v>1328.18</v>
      </c>
      <c r="AI85" s="61">
        <f>'Челябинская обл.'!$C$52</f>
        <v>0</v>
      </c>
      <c r="AJ85" s="61">
        <f>'Челябинская обл.'!$C$53</f>
        <v>0</v>
      </c>
      <c r="AK85" s="61">
        <f>'Челябинская обл.'!$C$54</f>
        <v>0</v>
      </c>
      <c r="AL85" s="61">
        <f>'Челябинская обл.'!$C$55</f>
        <v>0</v>
      </c>
      <c r="AM85" s="61">
        <f>'Челябинская обл.'!$C$56</f>
        <v>243.71</v>
      </c>
    </row>
    <row r="86" spans="1:39" s="22" customFormat="1" ht="15.75">
      <c r="A86" s="65" t="s">
        <v>245</v>
      </c>
      <c r="B86" s="66" t="s">
        <v>276</v>
      </c>
      <c r="C86" s="60"/>
      <c r="D86" s="61" t="str">
        <f>'Челябинская обл.'!$C$7</f>
        <v>13,23</v>
      </c>
      <c r="E86" s="61">
        <f>'Челябинская обл.'!$C$10</f>
        <v>1005.74</v>
      </c>
      <c r="F86" s="61">
        <f>'Челябинская обл.'!$C$11</f>
        <v>0</v>
      </c>
      <c r="G86" s="61">
        <f>'Челябинская обл.'!$C$12</f>
        <v>0</v>
      </c>
      <c r="H86" s="61">
        <f>'Челябинская обл.'!$C$13</f>
        <v>0</v>
      </c>
      <c r="I86" s="61">
        <f>'Челябинская обл.'!$C$14</f>
        <v>0</v>
      </c>
      <c r="J86" s="61">
        <f>'Челябинская обл.'!$C$17</f>
        <v>1987.75</v>
      </c>
      <c r="K86" s="61">
        <f>'Челябинская обл.'!$C$18</f>
        <v>0</v>
      </c>
      <c r="L86" s="61">
        <f>'Челябинская обл.'!$C$19</f>
        <v>0</v>
      </c>
      <c r="M86" s="61">
        <f>'Челябинская обл.'!$C$20</f>
        <v>0</v>
      </c>
      <c r="N86" s="61">
        <f>'Челябинская обл.'!$C$21</f>
        <v>0</v>
      </c>
      <c r="O86" s="61">
        <f>'Челябинская обл.'!$C$23</f>
        <v>1493.77</v>
      </c>
      <c r="P86" s="61">
        <f>'Челябинская обл.'!$C$24</f>
        <v>0</v>
      </c>
      <c r="Q86" s="61">
        <f>'Челябинская обл.'!$C$25</f>
        <v>0</v>
      </c>
      <c r="R86" s="61">
        <f>'Челябинская обл.'!$C$26</f>
        <v>0</v>
      </c>
      <c r="S86" s="61">
        <f>'Челябинская обл.'!$C$27</f>
        <v>0</v>
      </c>
      <c r="T86" s="61">
        <f>'Челябинская обл.'!$C$28</f>
        <v>0</v>
      </c>
      <c r="U86" s="61">
        <f>'Челябинская обл.'!$C$29</f>
        <v>377.24</v>
      </c>
      <c r="V86" s="61">
        <f>'Челябинская обл.'!$C$34</f>
        <v>13.23</v>
      </c>
      <c r="W86" s="61">
        <f>'Челябинская обл.'!$C$37</f>
        <v>352.76</v>
      </c>
      <c r="X86" s="61">
        <f>'Челябинская обл.'!$C$38</f>
        <v>825.59</v>
      </c>
      <c r="Y86" s="61">
        <f>'Челябинская обл.'!$C$39</f>
        <v>0</v>
      </c>
      <c r="Z86" s="61">
        <f>'Челябинская обл.'!$C$40</f>
        <v>0</v>
      </c>
      <c r="AA86" s="61">
        <f>'Челябинская обл.'!$C$41</f>
        <v>0</v>
      </c>
      <c r="AB86" s="61">
        <f>'Челябинская обл.'!$C$44</f>
        <v>1142.9000000000001</v>
      </c>
      <c r="AC86" s="61">
        <f>'Челябинская обл.'!$C$45</f>
        <v>1066.98</v>
      </c>
      <c r="AD86" s="61">
        <f>'Челябинская обл.'!$C$46</f>
        <v>0</v>
      </c>
      <c r="AE86" s="61">
        <f>'Челябинская обл.'!$C$47</f>
        <v>0</v>
      </c>
      <c r="AF86" s="61">
        <f>'Челябинская обл.'!$C$48</f>
        <v>0</v>
      </c>
      <c r="AG86" s="61">
        <f>'Челябинская обл.'!$C$50</f>
        <v>1081.3599999999999</v>
      </c>
      <c r="AH86" s="61">
        <f>'Челябинская обл.'!$C$51</f>
        <v>1328.18</v>
      </c>
      <c r="AI86" s="61">
        <f>'Челябинская обл.'!$C$52</f>
        <v>0</v>
      </c>
      <c r="AJ86" s="61">
        <f>'Челябинская обл.'!$C$53</f>
        <v>0</v>
      </c>
      <c r="AK86" s="61">
        <f>'Челябинская обл.'!$C$54</f>
        <v>0</v>
      </c>
      <c r="AL86" s="61">
        <f>'Челябинская обл.'!$C$55</f>
        <v>0</v>
      </c>
      <c r="AM86" s="61">
        <f>'Челябинская обл.'!$C$56</f>
        <v>243.71</v>
      </c>
    </row>
    <row r="87" spans="1:39" s="22" customFormat="1" ht="15.75">
      <c r="A87" s="65" t="s">
        <v>246</v>
      </c>
      <c r="B87" s="66" t="s">
        <v>277</v>
      </c>
      <c r="C87" s="60"/>
      <c r="D87" s="61" t="str">
        <f>'Челябинская обл.'!$C$7</f>
        <v>13,23</v>
      </c>
      <c r="E87" s="61">
        <f>'Челябинская обл.'!$C$10</f>
        <v>1005.74</v>
      </c>
      <c r="F87" s="61">
        <f>'Челябинская обл.'!$C$11</f>
        <v>0</v>
      </c>
      <c r="G87" s="61">
        <f>'Челябинская обл.'!$C$12</f>
        <v>0</v>
      </c>
      <c r="H87" s="61">
        <f>'Челябинская обл.'!$C$13</f>
        <v>0</v>
      </c>
      <c r="I87" s="61">
        <f>'Челябинская обл.'!$C$14</f>
        <v>0</v>
      </c>
      <c r="J87" s="61">
        <f>'Челябинская обл.'!$C$17</f>
        <v>1987.75</v>
      </c>
      <c r="K87" s="61">
        <f>'Челябинская обл.'!$C$18</f>
        <v>0</v>
      </c>
      <c r="L87" s="61">
        <f>'Челябинская обл.'!$C$19</f>
        <v>0</v>
      </c>
      <c r="M87" s="61">
        <f>'Челябинская обл.'!$C$20</f>
        <v>0</v>
      </c>
      <c r="N87" s="61">
        <f>'Челябинская обл.'!$C$21</f>
        <v>0</v>
      </c>
      <c r="O87" s="61">
        <f>'Челябинская обл.'!$C$23</f>
        <v>1493.77</v>
      </c>
      <c r="P87" s="61">
        <f>'Челябинская обл.'!$C$24</f>
        <v>0</v>
      </c>
      <c r="Q87" s="61">
        <f>'Челябинская обл.'!$C$25</f>
        <v>0</v>
      </c>
      <c r="R87" s="61">
        <f>'Челябинская обл.'!$C$26</f>
        <v>0</v>
      </c>
      <c r="S87" s="61">
        <f>'Челябинская обл.'!$C$27</f>
        <v>0</v>
      </c>
      <c r="T87" s="61">
        <f>'Челябинская обл.'!$C$28</f>
        <v>0</v>
      </c>
      <c r="U87" s="61">
        <f>'Челябинская обл.'!$C$29</f>
        <v>377.24</v>
      </c>
      <c r="V87" s="61">
        <f>'Челябинская обл.'!$C$34</f>
        <v>13.23</v>
      </c>
      <c r="W87" s="61">
        <f>'Челябинская обл.'!$C$37</f>
        <v>352.76</v>
      </c>
      <c r="X87" s="61">
        <f>'Челябинская обл.'!$C$38</f>
        <v>825.59</v>
      </c>
      <c r="Y87" s="61">
        <f>'Челябинская обл.'!$C$39</f>
        <v>0</v>
      </c>
      <c r="Z87" s="61">
        <f>'Челябинская обл.'!$C$40</f>
        <v>0</v>
      </c>
      <c r="AA87" s="61">
        <f>'Челябинская обл.'!$C$41</f>
        <v>0</v>
      </c>
      <c r="AB87" s="61">
        <f>'Челябинская обл.'!$C$44</f>
        <v>1142.9000000000001</v>
      </c>
      <c r="AC87" s="61">
        <f>'Челябинская обл.'!$C$45</f>
        <v>1066.98</v>
      </c>
      <c r="AD87" s="61">
        <f>'Челябинская обл.'!$C$46</f>
        <v>0</v>
      </c>
      <c r="AE87" s="61">
        <f>'Челябинская обл.'!$C$47</f>
        <v>0</v>
      </c>
      <c r="AF87" s="61">
        <f>'Челябинская обл.'!$C$48</f>
        <v>0</v>
      </c>
      <c r="AG87" s="61">
        <f>'Челябинская обл.'!$C$50</f>
        <v>1081.3599999999999</v>
      </c>
      <c r="AH87" s="61">
        <f>'Челябинская обл.'!$C$51</f>
        <v>1328.18</v>
      </c>
      <c r="AI87" s="61">
        <f>'Челябинская обл.'!$C$52</f>
        <v>0</v>
      </c>
      <c r="AJ87" s="61">
        <f>'Челябинская обл.'!$C$53</f>
        <v>0</v>
      </c>
      <c r="AK87" s="61">
        <f>'Челябинская обл.'!$C$54</f>
        <v>0</v>
      </c>
      <c r="AL87" s="61">
        <f>'Челябинская обл.'!$C$55</f>
        <v>0</v>
      </c>
      <c r="AM87" s="61">
        <f>'Челябинская обл.'!$C$56</f>
        <v>243.71</v>
      </c>
    </row>
    <row r="88" spans="1:39" s="22" customFormat="1" ht="15.75">
      <c r="A88" s="65" t="s">
        <v>262</v>
      </c>
      <c r="B88" s="66" t="s">
        <v>278</v>
      </c>
      <c r="C88" s="60"/>
      <c r="D88" s="61" t="str">
        <f>'Челябинская обл.'!$C$7</f>
        <v>13,23</v>
      </c>
      <c r="E88" s="61">
        <f>'Челябинская обл.'!$C$10</f>
        <v>1005.74</v>
      </c>
      <c r="F88" s="61">
        <f>'Челябинская обл.'!$C$11</f>
        <v>0</v>
      </c>
      <c r="G88" s="61">
        <f>'Челябинская обл.'!$C$12</f>
        <v>0</v>
      </c>
      <c r="H88" s="61">
        <f>'Челябинская обл.'!$C$13</f>
        <v>0</v>
      </c>
      <c r="I88" s="61">
        <f>'Челябинская обл.'!$C$14</f>
        <v>0</v>
      </c>
      <c r="J88" s="61">
        <f>'Челябинская обл.'!$C$17</f>
        <v>1987.75</v>
      </c>
      <c r="K88" s="61">
        <f>'Челябинская обл.'!$C$18</f>
        <v>0</v>
      </c>
      <c r="L88" s="61">
        <f>'Челябинская обл.'!$C$19</f>
        <v>0</v>
      </c>
      <c r="M88" s="61">
        <f>'Челябинская обл.'!$C$20</f>
        <v>0</v>
      </c>
      <c r="N88" s="61">
        <f>'Челябинская обл.'!$C$21</f>
        <v>0</v>
      </c>
      <c r="O88" s="61">
        <f>'Челябинская обл.'!$C$23</f>
        <v>1493.77</v>
      </c>
      <c r="P88" s="61">
        <f>'Челябинская обл.'!$C$24</f>
        <v>0</v>
      </c>
      <c r="Q88" s="61">
        <f>'Челябинская обл.'!$C$25</f>
        <v>0</v>
      </c>
      <c r="R88" s="61">
        <f>'Челябинская обл.'!$C$26</f>
        <v>0</v>
      </c>
      <c r="S88" s="61">
        <f>'Челябинская обл.'!$C$27</f>
        <v>0</v>
      </c>
      <c r="T88" s="61">
        <f>'Челябинская обл.'!$C$28</f>
        <v>0</v>
      </c>
      <c r="U88" s="61">
        <f>'Челябинская обл.'!$C$29</f>
        <v>377.24</v>
      </c>
      <c r="V88" s="61">
        <f>'Челябинская обл.'!$C$34</f>
        <v>13.23</v>
      </c>
      <c r="W88" s="61">
        <f>'Челябинская обл.'!$C$37</f>
        <v>352.76</v>
      </c>
      <c r="X88" s="61">
        <f>'Челябинская обл.'!$C$38</f>
        <v>825.59</v>
      </c>
      <c r="Y88" s="61">
        <f>'Челябинская обл.'!$C$39</f>
        <v>0</v>
      </c>
      <c r="Z88" s="61">
        <f>'Челябинская обл.'!$C$40</f>
        <v>0</v>
      </c>
      <c r="AA88" s="61">
        <f>'Челябинская обл.'!$C$41</f>
        <v>0</v>
      </c>
      <c r="AB88" s="61">
        <f>'Челябинская обл.'!$C$44</f>
        <v>1142.9000000000001</v>
      </c>
      <c r="AC88" s="61">
        <f>'Челябинская обл.'!$C$45</f>
        <v>1066.98</v>
      </c>
      <c r="AD88" s="61">
        <f>'Челябинская обл.'!$C$46</f>
        <v>0</v>
      </c>
      <c r="AE88" s="61">
        <f>'Челябинская обл.'!$C$47</f>
        <v>0</v>
      </c>
      <c r="AF88" s="61">
        <f>'Челябинская обл.'!$C$48</f>
        <v>0</v>
      </c>
      <c r="AG88" s="61">
        <f>'Челябинская обл.'!$C$50</f>
        <v>1081.3599999999999</v>
      </c>
      <c r="AH88" s="61">
        <f>'Челябинская обл.'!$C$51</f>
        <v>1328.18</v>
      </c>
      <c r="AI88" s="61">
        <f>'Челябинская обл.'!$C$52</f>
        <v>0</v>
      </c>
      <c r="AJ88" s="61">
        <f>'Челябинская обл.'!$C$53</f>
        <v>0</v>
      </c>
      <c r="AK88" s="61">
        <f>'Челябинская обл.'!$C$54</f>
        <v>0</v>
      </c>
      <c r="AL88" s="61">
        <f>'Челябинская обл.'!$C$55</f>
        <v>0</v>
      </c>
      <c r="AM88" s="61">
        <f>'Челябинская обл.'!$C$56</f>
        <v>243.71</v>
      </c>
    </row>
    <row r="89" spans="1:39" s="22" customFormat="1" ht="15.75">
      <c r="A89" s="65" t="s">
        <v>264</v>
      </c>
      <c r="B89" s="66" t="s">
        <v>279</v>
      </c>
      <c r="C89" s="60"/>
      <c r="D89" s="61" t="str">
        <f>'Челябинская обл.'!$C$7</f>
        <v>13,23</v>
      </c>
      <c r="E89" s="61">
        <f>'Челябинская обл.'!$C$10</f>
        <v>1005.74</v>
      </c>
      <c r="F89" s="61">
        <f>'Челябинская обл.'!$C$11</f>
        <v>0</v>
      </c>
      <c r="G89" s="61">
        <f>'Челябинская обл.'!$C$12</f>
        <v>0</v>
      </c>
      <c r="H89" s="61">
        <f>'Челябинская обл.'!$C$13</f>
        <v>0</v>
      </c>
      <c r="I89" s="61">
        <f>'Челябинская обл.'!$C$14</f>
        <v>0</v>
      </c>
      <c r="J89" s="61">
        <f>'Челябинская обл.'!$C$17</f>
        <v>1987.75</v>
      </c>
      <c r="K89" s="61">
        <f>'Челябинская обл.'!$C$18</f>
        <v>0</v>
      </c>
      <c r="L89" s="61">
        <f>'Челябинская обл.'!$C$19</f>
        <v>0</v>
      </c>
      <c r="M89" s="61">
        <f>'Челябинская обл.'!$C$20</f>
        <v>0</v>
      </c>
      <c r="N89" s="61">
        <f>'Челябинская обл.'!$C$21</f>
        <v>0</v>
      </c>
      <c r="O89" s="61">
        <f>'Челябинская обл.'!$C$23</f>
        <v>1493.77</v>
      </c>
      <c r="P89" s="61">
        <f>'Челябинская обл.'!$C$24</f>
        <v>0</v>
      </c>
      <c r="Q89" s="61">
        <f>'Челябинская обл.'!$C$25</f>
        <v>0</v>
      </c>
      <c r="R89" s="61">
        <f>'Челябинская обл.'!$C$26</f>
        <v>0</v>
      </c>
      <c r="S89" s="61">
        <f>'Челябинская обл.'!$C$27</f>
        <v>0</v>
      </c>
      <c r="T89" s="61">
        <f>'Челябинская обл.'!$C$28</f>
        <v>0</v>
      </c>
      <c r="U89" s="61">
        <f>'Челябинская обл.'!$C$29</f>
        <v>377.24</v>
      </c>
      <c r="V89" s="61">
        <f>'Челябинская обл.'!$C$34</f>
        <v>13.23</v>
      </c>
      <c r="W89" s="61">
        <f>'Челябинская обл.'!$C$37</f>
        <v>352.76</v>
      </c>
      <c r="X89" s="61">
        <f>'Челябинская обл.'!$C$38</f>
        <v>825.59</v>
      </c>
      <c r="Y89" s="61">
        <f>'Челябинская обл.'!$C$39</f>
        <v>0</v>
      </c>
      <c r="Z89" s="61">
        <f>'Челябинская обл.'!$C$40</f>
        <v>0</v>
      </c>
      <c r="AA89" s="61">
        <f>'Челябинская обл.'!$C$41</f>
        <v>0</v>
      </c>
      <c r="AB89" s="61">
        <f>'Челябинская обл.'!$C$44</f>
        <v>1142.9000000000001</v>
      </c>
      <c r="AC89" s="61">
        <f>'Челябинская обл.'!$C$45</f>
        <v>1066.98</v>
      </c>
      <c r="AD89" s="61">
        <f>'Челябинская обл.'!$C$46</f>
        <v>0</v>
      </c>
      <c r="AE89" s="61">
        <f>'Челябинская обл.'!$C$47</f>
        <v>0</v>
      </c>
      <c r="AF89" s="61">
        <f>'Челябинская обл.'!$C$48</f>
        <v>0</v>
      </c>
      <c r="AG89" s="61">
        <f>'Челябинская обл.'!$C$50</f>
        <v>1081.3599999999999</v>
      </c>
      <c r="AH89" s="61">
        <f>'Челябинская обл.'!$C$51</f>
        <v>1328.18</v>
      </c>
      <c r="AI89" s="61">
        <f>'Челябинская обл.'!$C$52</f>
        <v>0</v>
      </c>
      <c r="AJ89" s="61">
        <f>'Челябинская обл.'!$C$53</f>
        <v>0</v>
      </c>
      <c r="AK89" s="61">
        <f>'Челябинская обл.'!$C$54</f>
        <v>0</v>
      </c>
      <c r="AL89" s="61">
        <f>'Челябинская обл.'!$C$55</f>
        <v>0</v>
      </c>
      <c r="AM89" s="61">
        <f>'Челябинская обл.'!$C$56</f>
        <v>243.71</v>
      </c>
    </row>
    <row r="90" spans="1:39" s="22" customFormat="1" ht="15.75">
      <c r="A90" s="65" t="s">
        <v>266</v>
      </c>
      <c r="B90" s="66" t="s">
        <v>280</v>
      </c>
      <c r="C90" s="60"/>
      <c r="D90" s="61" t="str">
        <f>'Челябинская обл.'!$C$7</f>
        <v>13,23</v>
      </c>
      <c r="E90" s="61">
        <f>'Челябинская обл.'!$C$10</f>
        <v>1005.74</v>
      </c>
      <c r="F90" s="61">
        <f>'Челябинская обл.'!$C$11</f>
        <v>0</v>
      </c>
      <c r="G90" s="61">
        <f>'Челябинская обл.'!$C$12</f>
        <v>0</v>
      </c>
      <c r="H90" s="61">
        <f>'Челябинская обл.'!$C$13</f>
        <v>0</v>
      </c>
      <c r="I90" s="61">
        <f>'Челябинская обл.'!$C$14</f>
        <v>0</v>
      </c>
      <c r="J90" s="61">
        <f>'Челябинская обл.'!$C$17</f>
        <v>1987.75</v>
      </c>
      <c r="K90" s="61">
        <f>'Челябинская обл.'!$C$18</f>
        <v>0</v>
      </c>
      <c r="L90" s="61">
        <f>'Челябинская обл.'!$C$19</f>
        <v>0</v>
      </c>
      <c r="M90" s="61">
        <f>'Челябинская обл.'!$C$20</f>
        <v>0</v>
      </c>
      <c r="N90" s="61">
        <f>'Челябинская обл.'!$C$21</f>
        <v>0</v>
      </c>
      <c r="O90" s="61">
        <f>'Челябинская обл.'!$C$23</f>
        <v>1493.77</v>
      </c>
      <c r="P90" s="61">
        <f>'Челябинская обл.'!$C$24</f>
        <v>0</v>
      </c>
      <c r="Q90" s="61">
        <f>'Челябинская обл.'!$C$25</f>
        <v>0</v>
      </c>
      <c r="R90" s="61">
        <f>'Челябинская обл.'!$C$26</f>
        <v>0</v>
      </c>
      <c r="S90" s="61">
        <f>'Челябинская обл.'!$C$27</f>
        <v>0</v>
      </c>
      <c r="T90" s="61">
        <f>'Челябинская обл.'!$C$28</f>
        <v>0</v>
      </c>
      <c r="U90" s="61">
        <f>'Челябинская обл.'!$C$29</f>
        <v>377.24</v>
      </c>
      <c r="V90" s="61">
        <f>'Челябинская обл.'!$C$34</f>
        <v>13.23</v>
      </c>
      <c r="W90" s="61">
        <f>'Челябинская обл.'!$C$37</f>
        <v>352.76</v>
      </c>
      <c r="X90" s="61">
        <f>'Челябинская обл.'!$C$38</f>
        <v>825.59</v>
      </c>
      <c r="Y90" s="61">
        <f>'Челябинская обл.'!$C$39</f>
        <v>0</v>
      </c>
      <c r="Z90" s="61">
        <f>'Челябинская обл.'!$C$40</f>
        <v>0</v>
      </c>
      <c r="AA90" s="61">
        <f>'Челябинская обл.'!$C$41</f>
        <v>0</v>
      </c>
      <c r="AB90" s="61">
        <f>'Челябинская обл.'!$C$44</f>
        <v>1142.9000000000001</v>
      </c>
      <c r="AC90" s="61">
        <f>'Челябинская обл.'!$C$45</f>
        <v>1066.98</v>
      </c>
      <c r="AD90" s="61">
        <f>'Челябинская обл.'!$C$46</f>
        <v>0</v>
      </c>
      <c r="AE90" s="61">
        <f>'Челябинская обл.'!$C$47</f>
        <v>0</v>
      </c>
      <c r="AF90" s="61">
        <f>'Челябинская обл.'!$C$48</f>
        <v>0</v>
      </c>
      <c r="AG90" s="61">
        <f>'Челябинская обл.'!$C$50</f>
        <v>1081.3599999999999</v>
      </c>
      <c r="AH90" s="61">
        <f>'Челябинская обл.'!$C$51</f>
        <v>1328.18</v>
      </c>
      <c r="AI90" s="61">
        <f>'Челябинская обл.'!$C$52</f>
        <v>0</v>
      </c>
      <c r="AJ90" s="61">
        <f>'Челябинская обл.'!$C$53</f>
        <v>0</v>
      </c>
      <c r="AK90" s="61">
        <f>'Челябинская обл.'!$C$54</f>
        <v>0</v>
      </c>
      <c r="AL90" s="61">
        <f>'Челябинская обл.'!$C$55</f>
        <v>0</v>
      </c>
      <c r="AM90" s="61">
        <f>'Челябинская обл.'!$C$56</f>
        <v>243.71</v>
      </c>
    </row>
    <row r="91" spans="1:39" s="22" customFormat="1" ht="31.5">
      <c r="A91" s="65" t="s">
        <v>281</v>
      </c>
      <c r="B91" s="66" t="s">
        <v>282</v>
      </c>
      <c r="C91" s="60"/>
      <c r="D91" s="61" t="str">
        <f>'Челябинская обл.'!$C$7</f>
        <v>13,23</v>
      </c>
      <c r="E91" s="61">
        <f>'Челябинская обл.'!$C$10</f>
        <v>1005.74</v>
      </c>
      <c r="F91" s="61">
        <f>'Челябинская обл.'!$C$11</f>
        <v>0</v>
      </c>
      <c r="G91" s="61">
        <f>'Челябинская обл.'!$C$12</f>
        <v>0</v>
      </c>
      <c r="H91" s="61">
        <f>'Челябинская обл.'!$C$13</f>
        <v>0</v>
      </c>
      <c r="I91" s="61">
        <f>'Челябинская обл.'!$C$14</f>
        <v>0</v>
      </c>
      <c r="J91" s="61">
        <f>'Челябинская обл.'!$C$17</f>
        <v>1987.75</v>
      </c>
      <c r="K91" s="61">
        <f>'Челябинская обл.'!$C$18</f>
        <v>0</v>
      </c>
      <c r="L91" s="61">
        <f>'Челябинская обл.'!$C$19</f>
        <v>0</v>
      </c>
      <c r="M91" s="61">
        <f>'Челябинская обл.'!$C$20</f>
        <v>0</v>
      </c>
      <c r="N91" s="61">
        <f>'Челябинская обл.'!$C$21</f>
        <v>0</v>
      </c>
      <c r="O91" s="61">
        <f>'Челябинская обл.'!$C$23</f>
        <v>1493.77</v>
      </c>
      <c r="P91" s="61">
        <f>'Челябинская обл.'!$C$24</f>
        <v>0</v>
      </c>
      <c r="Q91" s="61">
        <f>'Челябинская обл.'!$C$25</f>
        <v>0</v>
      </c>
      <c r="R91" s="61">
        <f>'Челябинская обл.'!$C$26</f>
        <v>0</v>
      </c>
      <c r="S91" s="61">
        <f>'Челябинская обл.'!$C$27</f>
        <v>0</v>
      </c>
      <c r="T91" s="61">
        <f>'Челябинская обл.'!$C$28</f>
        <v>0</v>
      </c>
      <c r="U91" s="61">
        <f>'Челябинская обл.'!$C$29</f>
        <v>377.24</v>
      </c>
      <c r="V91" s="61">
        <f>'Челябинская обл.'!$C$34</f>
        <v>13.23</v>
      </c>
      <c r="W91" s="61">
        <f>'Челябинская обл.'!$C$37</f>
        <v>352.76</v>
      </c>
      <c r="X91" s="61">
        <f>'Челябинская обл.'!$C$38</f>
        <v>825.59</v>
      </c>
      <c r="Y91" s="61">
        <f>'Челябинская обл.'!$C$39</f>
        <v>0</v>
      </c>
      <c r="Z91" s="61">
        <f>'Челябинская обл.'!$C$40</f>
        <v>0</v>
      </c>
      <c r="AA91" s="61">
        <f>'Челябинская обл.'!$C$41</f>
        <v>0</v>
      </c>
      <c r="AB91" s="61">
        <f>'Челябинская обл.'!$C$44</f>
        <v>1142.9000000000001</v>
      </c>
      <c r="AC91" s="61">
        <f>'Челябинская обл.'!$C$45</f>
        <v>1066.98</v>
      </c>
      <c r="AD91" s="61">
        <f>'Челябинская обл.'!$C$46</f>
        <v>0</v>
      </c>
      <c r="AE91" s="61">
        <f>'Челябинская обл.'!$C$47</f>
        <v>0</v>
      </c>
      <c r="AF91" s="61">
        <f>'Челябинская обл.'!$C$48</f>
        <v>0</v>
      </c>
      <c r="AG91" s="61">
        <f>'Челябинская обл.'!$C$50</f>
        <v>1081.3599999999999</v>
      </c>
      <c r="AH91" s="61">
        <f>'Челябинская обл.'!$C$51</f>
        <v>1328.18</v>
      </c>
      <c r="AI91" s="61">
        <f>'Челябинская обл.'!$C$52</f>
        <v>0</v>
      </c>
      <c r="AJ91" s="61">
        <f>'Челябинская обл.'!$C$53</f>
        <v>0</v>
      </c>
      <c r="AK91" s="61">
        <f>'Челябинская обл.'!$C$54</f>
        <v>0</v>
      </c>
      <c r="AL91" s="61">
        <f>'Челябинская обл.'!$C$55</f>
        <v>0</v>
      </c>
      <c r="AM91" s="61">
        <f>'Челябинская обл.'!$C$56</f>
        <v>243.71</v>
      </c>
    </row>
    <row r="92" spans="1:39" s="22" customFormat="1" ht="63">
      <c r="A92" s="68">
        <v>17</v>
      </c>
      <c r="B92" s="73" t="s">
        <v>629</v>
      </c>
      <c r="C92" s="60"/>
      <c r="D92" s="61" t="str">
        <f>'Челябинская обл.'!$C$7</f>
        <v>13,23</v>
      </c>
      <c r="E92" s="61">
        <f>'Челябинская обл.'!$C$10</f>
        <v>1005.74</v>
      </c>
      <c r="F92" s="61">
        <f>'Челябинская обл.'!$C$11</f>
        <v>0</v>
      </c>
      <c r="G92" s="61">
        <f>'Челябинская обл.'!$C$12</f>
        <v>0</v>
      </c>
      <c r="H92" s="61">
        <f>'Челябинская обл.'!$C$13</f>
        <v>0</v>
      </c>
      <c r="I92" s="61">
        <f>'Челябинская обл.'!$C$14</f>
        <v>0</v>
      </c>
      <c r="J92" s="61">
        <f>'Челябинская обл.'!$C$17</f>
        <v>1987.75</v>
      </c>
      <c r="K92" s="61">
        <f>'Челябинская обл.'!$C$18</f>
        <v>0</v>
      </c>
      <c r="L92" s="61">
        <f>'Челябинская обл.'!$C$19</f>
        <v>0</v>
      </c>
      <c r="M92" s="61">
        <f>'Челябинская обл.'!$C$20</f>
        <v>0</v>
      </c>
      <c r="N92" s="61">
        <f>'Челябинская обл.'!$C$21</f>
        <v>0</v>
      </c>
      <c r="O92" s="61">
        <f>'Челябинская обл.'!$C$23</f>
        <v>1493.77</v>
      </c>
      <c r="P92" s="61">
        <f>'Челябинская обл.'!$C$24</f>
        <v>0</v>
      </c>
      <c r="Q92" s="61">
        <f>'Челябинская обл.'!$C$25</f>
        <v>0</v>
      </c>
      <c r="R92" s="61">
        <f>'Челябинская обл.'!$C$26</f>
        <v>0</v>
      </c>
      <c r="S92" s="61">
        <f>'Челябинская обл.'!$C$27</f>
        <v>0</v>
      </c>
      <c r="T92" s="61">
        <f>'Челябинская обл.'!$C$28</f>
        <v>0</v>
      </c>
      <c r="U92" s="61">
        <f>'Челябинская обл.'!$C$29</f>
        <v>377.24</v>
      </c>
      <c r="V92" s="61">
        <f>'Челябинская обл.'!$C$34</f>
        <v>13.23</v>
      </c>
      <c r="W92" s="61">
        <f>'Челябинская обл.'!$C$37</f>
        <v>352.76</v>
      </c>
      <c r="X92" s="61">
        <f>'Челябинская обл.'!$C$38</f>
        <v>825.59</v>
      </c>
      <c r="Y92" s="61">
        <f>'Челябинская обл.'!$C$39</f>
        <v>0</v>
      </c>
      <c r="Z92" s="61">
        <f>'Челябинская обл.'!$C$40</f>
        <v>0</v>
      </c>
      <c r="AA92" s="61">
        <f>'Челябинская обл.'!$C$41</f>
        <v>0</v>
      </c>
      <c r="AB92" s="61">
        <f>'Челябинская обл.'!$C$44</f>
        <v>1142.9000000000001</v>
      </c>
      <c r="AC92" s="61">
        <f>'Челябинская обл.'!$C$45</f>
        <v>1066.98</v>
      </c>
      <c r="AD92" s="61">
        <f>'Челябинская обл.'!$C$46</f>
        <v>0</v>
      </c>
      <c r="AE92" s="61">
        <f>'Челябинская обл.'!$C$47</f>
        <v>0</v>
      </c>
      <c r="AF92" s="61">
        <f>'Челябинская обл.'!$C$48</f>
        <v>0</v>
      </c>
      <c r="AG92" s="61">
        <f>'Челябинская обл.'!$C$50</f>
        <v>1081.3599999999999</v>
      </c>
      <c r="AH92" s="61">
        <f>'Челябинская обл.'!$C$51</f>
        <v>1328.18</v>
      </c>
      <c r="AI92" s="61">
        <f>'Челябинская обл.'!$C$52</f>
        <v>0</v>
      </c>
      <c r="AJ92" s="61">
        <f>'Челябинская обл.'!$C$53</f>
        <v>0</v>
      </c>
      <c r="AK92" s="61">
        <f>'Челябинская обл.'!$C$54</f>
        <v>0</v>
      </c>
      <c r="AL92" s="61">
        <f>'Челябинская обл.'!$C$55</f>
        <v>0</v>
      </c>
      <c r="AM92" s="61">
        <f>'Челябинская обл.'!$C$56</f>
        <v>243.71</v>
      </c>
    </row>
    <row r="93" spans="1:39" s="22" customFormat="1" ht="15.75">
      <c r="A93" s="71" t="s">
        <v>234</v>
      </c>
      <c r="B93" s="64" t="s">
        <v>187</v>
      </c>
      <c r="C93" s="60"/>
      <c r="D93" s="61"/>
      <c r="E93" s="61"/>
      <c r="F93" s="61"/>
      <c r="G93" s="61"/>
      <c r="H93" s="61"/>
      <c r="I93" s="61"/>
      <c r="J93" s="61"/>
      <c r="K93" s="61"/>
      <c r="L93" s="61"/>
      <c r="M93" s="61"/>
      <c r="N93" s="61"/>
      <c r="O93" s="61"/>
      <c r="P93" s="61"/>
      <c r="Q93" s="61"/>
      <c r="R93" s="61"/>
      <c r="S93" s="61"/>
      <c r="T93" s="61"/>
      <c r="U93" s="61"/>
      <c r="V93" s="62"/>
      <c r="W93" s="61"/>
      <c r="X93" s="61"/>
      <c r="Y93" s="61"/>
      <c r="Z93" s="61"/>
      <c r="AA93" s="61"/>
      <c r="AB93" s="61"/>
      <c r="AC93" s="61"/>
      <c r="AD93" s="61"/>
      <c r="AE93" s="61"/>
      <c r="AF93" s="61"/>
      <c r="AG93" s="61"/>
      <c r="AH93" s="61"/>
      <c r="AI93" s="61"/>
      <c r="AJ93" s="61"/>
      <c r="AK93" s="61"/>
      <c r="AL93" s="61"/>
      <c r="AM93" s="61"/>
    </row>
    <row r="94" spans="1:39" s="22" customFormat="1" ht="15.75">
      <c r="A94" s="65" t="s">
        <v>27</v>
      </c>
      <c r="B94" s="66" t="s">
        <v>6</v>
      </c>
      <c r="C94" s="60"/>
      <c r="D94" s="61" t="str">
        <f>'Челябинская обл.'!$C$7</f>
        <v>13,23</v>
      </c>
      <c r="E94" s="61">
        <f>'Челябинская обл.'!$C$10</f>
        <v>1005.74</v>
      </c>
      <c r="F94" s="61">
        <f>'Челябинская обл.'!$C$11</f>
        <v>0</v>
      </c>
      <c r="G94" s="61">
        <f>'Челябинская обл.'!$C$12</f>
        <v>0</v>
      </c>
      <c r="H94" s="61">
        <f>'Челябинская обл.'!$C$13</f>
        <v>0</v>
      </c>
      <c r="I94" s="61">
        <f>'Челябинская обл.'!$C$14</f>
        <v>0</v>
      </c>
      <c r="J94" s="61">
        <f>'Челябинская обл.'!$C$17</f>
        <v>1987.75</v>
      </c>
      <c r="K94" s="61">
        <f>'Челябинская обл.'!$C$18</f>
        <v>0</v>
      </c>
      <c r="L94" s="61">
        <f>'Челябинская обл.'!$C$19</f>
        <v>0</v>
      </c>
      <c r="M94" s="61">
        <f>'Челябинская обл.'!$C$20</f>
        <v>0</v>
      </c>
      <c r="N94" s="61">
        <f>'Челябинская обл.'!$C$21</f>
        <v>0</v>
      </c>
      <c r="O94" s="61">
        <f>'Челябинская обл.'!$C$23</f>
        <v>1493.77</v>
      </c>
      <c r="P94" s="61">
        <f>'Челябинская обл.'!$C$24</f>
        <v>0</v>
      </c>
      <c r="Q94" s="61">
        <f>'Челябинская обл.'!$C$25</f>
        <v>0</v>
      </c>
      <c r="R94" s="61">
        <f>'Челябинская обл.'!$C$26</f>
        <v>0</v>
      </c>
      <c r="S94" s="61">
        <f>'Челябинская обл.'!$C$27</f>
        <v>0</v>
      </c>
      <c r="T94" s="61">
        <f>'Челябинская обл.'!$C$28</f>
        <v>0</v>
      </c>
      <c r="U94" s="61">
        <f>'Челябинская обл.'!$C$29</f>
        <v>377.24</v>
      </c>
      <c r="V94" s="61">
        <f>'Челябинская обл.'!$C$34</f>
        <v>13.23</v>
      </c>
      <c r="W94" s="61">
        <f>'Челябинская обл.'!$C$37</f>
        <v>352.76</v>
      </c>
      <c r="X94" s="61">
        <f>'Челябинская обл.'!$C$38</f>
        <v>825.59</v>
      </c>
      <c r="Y94" s="61">
        <f>'Челябинская обл.'!$C$39</f>
        <v>0</v>
      </c>
      <c r="Z94" s="61">
        <f>'Челябинская обл.'!$C$40</f>
        <v>0</v>
      </c>
      <c r="AA94" s="61">
        <f>'Челябинская обл.'!$C$41</f>
        <v>0</v>
      </c>
      <c r="AB94" s="61">
        <f>'Челябинская обл.'!$C$44</f>
        <v>1142.9000000000001</v>
      </c>
      <c r="AC94" s="61">
        <f>'Челябинская обл.'!$C$45</f>
        <v>1066.98</v>
      </c>
      <c r="AD94" s="61">
        <f>'Челябинская обл.'!$C$46</f>
        <v>0</v>
      </c>
      <c r="AE94" s="61">
        <f>'Челябинская обл.'!$C$47</f>
        <v>0</v>
      </c>
      <c r="AF94" s="61">
        <f>'Челябинская обл.'!$C$48</f>
        <v>0</v>
      </c>
      <c r="AG94" s="61">
        <f>'Челябинская обл.'!$C$50</f>
        <v>1081.3599999999999</v>
      </c>
      <c r="AH94" s="61">
        <f>'Челябинская обл.'!$C$51</f>
        <v>1328.18</v>
      </c>
      <c r="AI94" s="61">
        <f>'Челябинская обл.'!$C$52</f>
        <v>0</v>
      </c>
      <c r="AJ94" s="61">
        <f>'Челябинская обл.'!$C$53</f>
        <v>0</v>
      </c>
      <c r="AK94" s="61">
        <f>'Челябинская обл.'!$C$54</f>
        <v>0</v>
      </c>
      <c r="AL94" s="61">
        <f>'Челябинская обл.'!$C$55</f>
        <v>0</v>
      </c>
      <c r="AM94" s="61">
        <f>'Челябинская обл.'!$C$56</f>
        <v>243.71</v>
      </c>
    </row>
    <row r="95" spans="1:39" s="22" customFormat="1" ht="15.75">
      <c r="A95" s="65" t="s">
        <v>22</v>
      </c>
      <c r="B95" s="66" t="s">
        <v>5</v>
      </c>
      <c r="C95" s="60"/>
      <c r="D95" s="61" t="str">
        <f>'Челябинская обл.'!$C$7</f>
        <v>13,23</v>
      </c>
      <c r="E95" s="61">
        <f>'Челябинская обл.'!$C$10</f>
        <v>1005.74</v>
      </c>
      <c r="F95" s="61">
        <f>'Челябинская обл.'!$C$11</f>
        <v>0</v>
      </c>
      <c r="G95" s="61">
        <f>'Челябинская обл.'!$C$12</f>
        <v>0</v>
      </c>
      <c r="H95" s="61">
        <f>'Челябинская обл.'!$C$13</f>
        <v>0</v>
      </c>
      <c r="I95" s="61">
        <f>'Челябинская обл.'!$C$14</f>
        <v>0</v>
      </c>
      <c r="J95" s="61">
        <f>'Челябинская обл.'!$C$17</f>
        <v>1987.75</v>
      </c>
      <c r="K95" s="61">
        <f>'Челябинская обл.'!$C$18</f>
        <v>0</v>
      </c>
      <c r="L95" s="61">
        <f>'Челябинская обл.'!$C$19</f>
        <v>0</v>
      </c>
      <c r="M95" s="61">
        <f>'Челябинская обл.'!$C$20</f>
        <v>0</v>
      </c>
      <c r="N95" s="61">
        <f>'Челябинская обл.'!$C$21</f>
        <v>0</v>
      </c>
      <c r="O95" s="61">
        <f>'Челябинская обл.'!$C$23</f>
        <v>1493.77</v>
      </c>
      <c r="P95" s="61">
        <f>'Челябинская обл.'!$C$24</f>
        <v>0</v>
      </c>
      <c r="Q95" s="61">
        <f>'Челябинская обл.'!$C$25</f>
        <v>0</v>
      </c>
      <c r="R95" s="61">
        <f>'Челябинская обл.'!$C$26</f>
        <v>0</v>
      </c>
      <c r="S95" s="61">
        <f>'Челябинская обл.'!$C$27</f>
        <v>0</v>
      </c>
      <c r="T95" s="61">
        <f>'Челябинская обл.'!$C$28</f>
        <v>0</v>
      </c>
      <c r="U95" s="61">
        <f>'Челябинская обл.'!$C$29</f>
        <v>377.24</v>
      </c>
      <c r="V95" s="61">
        <f>'Челябинская обл.'!$C$34</f>
        <v>13.23</v>
      </c>
      <c r="W95" s="61">
        <f>'Челябинская обл.'!$C$37</f>
        <v>352.76</v>
      </c>
      <c r="X95" s="61">
        <f>'Челябинская обл.'!$C$38</f>
        <v>825.59</v>
      </c>
      <c r="Y95" s="61">
        <f>'Челябинская обл.'!$C$39</f>
        <v>0</v>
      </c>
      <c r="Z95" s="61">
        <f>'Челябинская обл.'!$C$40</f>
        <v>0</v>
      </c>
      <c r="AA95" s="61">
        <f>'Челябинская обл.'!$C$41</f>
        <v>0</v>
      </c>
      <c r="AB95" s="61">
        <f>'Челябинская обл.'!$C$44</f>
        <v>1142.9000000000001</v>
      </c>
      <c r="AC95" s="61">
        <f>'Челябинская обл.'!$C$45</f>
        <v>1066.98</v>
      </c>
      <c r="AD95" s="61">
        <f>'Челябинская обл.'!$C$46</f>
        <v>0</v>
      </c>
      <c r="AE95" s="61">
        <f>'Челябинская обл.'!$C$47</f>
        <v>0</v>
      </c>
      <c r="AF95" s="61">
        <f>'Челябинская обл.'!$C$48</f>
        <v>0</v>
      </c>
      <c r="AG95" s="61">
        <f>'Челябинская обл.'!$C$50</f>
        <v>1081.3599999999999</v>
      </c>
      <c r="AH95" s="61">
        <f>'Челябинская обл.'!$C$51</f>
        <v>1328.18</v>
      </c>
      <c r="AI95" s="61">
        <f>'Челябинская обл.'!$C$52</f>
        <v>0</v>
      </c>
      <c r="AJ95" s="61">
        <f>'Челябинская обл.'!$C$53</f>
        <v>0</v>
      </c>
      <c r="AK95" s="61">
        <f>'Челябинская обл.'!$C$54</f>
        <v>0</v>
      </c>
      <c r="AL95" s="61">
        <f>'Челябинская обл.'!$C$55</f>
        <v>0</v>
      </c>
      <c r="AM95" s="61">
        <f>'Челябинская обл.'!$C$56</f>
        <v>243.71</v>
      </c>
    </row>
    <row r="96" spans="1:39" s="22" customFormat="1" ht="15.75">
      <c r="A96" s="65" t="s">
        <v>24</v>
      </c>
      <c r="B96" s="66" t="s">
        <v>283</v>
      </c>
      <c r="C96" s="60"/>
      <c r="D96" s="61" t="str">
        <f>'Челябинская обл.'!$C$7</f>
        <v>13,23</v>
      </c>
      <c r="E96" s="61">
        <f>'Челябинская обл.'!$C$10</f>
        <v>1005.74</v>
      </c>
      <c r="F96" s="61">
        <f>'Челябинская обл.'!$C$11</f>
        <v>0</v>
      </c>
      <c r="G96" s="61">
        <f>'Челябинская обл.'!$C$12</f>
        <v>0</v>
      </c>
      <c r="H96" s="61">
        <f>'Челябинская обл.'!$C$13</f>
        <v>0</v>
      </c>
      <c r="I96" s="61">
        <f>'Челябинская обл.'!$C$14</f>
        <v>0</v>
      </c>
      <c r="J96" s="61">
        <f>'Челябинская обл.'!$C$17</f>
        <v>1987.75</v>
      </c>
      <c r="K96" s="61">
        <f>'Челябинская обл.'!$C$18</f>
        <v>0</v>
      </c>
      <c r="L96" s="61">
        <f>'Челябинская обл.'!$C$19</f>
        <v>0</v>
      </c>
      <c r="M96" s="61">
        <f>'Челябинская обл.'!$C$20</f>
        <v>0</v>
      </c>
      <c r="N96" s="61">
        <f>'Челябинская обл.'!$C$21</f>
        <v>0</v>
      </c>
      <c r="O96" s="61">
        <f>'Челябинская обл.'!$C$23</f>
        <v>1493.77</v>
      </c>
      <c r="P96" s="61">
        <f>'Челябинская обл.'!$C$24</f>
        <v>0</v>
      </c>
      <c r="Q96" s="61">
        <f>'Челябинская обл.'!$C$25</f>
        <v>0</v>
      </c>
      <c r="R96" s="61">
        <f>'Челябинская обл.'!$C$26</f>
        <v>0</v>
      </c>
      <c r="S96" s="61">
        <f>'Челябинская обл.'!$C$27</f>
        <v>0</v>
      </c>
      <c r="T96" s="61">
        <f>'Челябинская обл.'!$C$28</f>
        <v>0</v>
      </c>
      <c r="U96" s="61">
        <f>'Челябинская обл.'!$C$29</f>
        <v>377.24</v>
      </c>
      <c r="V96" s="61">
        <f>'Челябинская обл.'!$C$34</f>
        <v>13.23</v>
      </c>
      <c r="W96" s="61">
        <f>'Челябинская обл.'!$C$37</f>
        <v>352.76</v>
      </c>
      <c r="X96" s="61">
        <f>'Челябинская обл.'!$C$38</f>
        <v>825.59</v>
      </c>
      <c r="Y96" s="61">
        <f>'Челябинская обл.'!$C$39</f>
        <v>0</v>
      </c>
      <c r="Z96" s="61">
        <f>'Челябинская обл.'!$C$40</f>
        <v>0</v>
      </c>
      <c r="AA96" s="61">
        <f>'Челябинская обл.'!$C$41</f>
        <v>0</v>
      </c>
      <c r="AB96" s="61">
        <f>'Челябинская обл.'!$C$44</f>
        <v>1142.9000000000001</v>
      </c>
      <c r="AC96" s="61">
        <f>'Челябинская обл.'!$C$45</f>
        <v>1066.98</v>
      </c>
      <c r="AD96" s="61">
        <f>'Челябинская обл.'!$C$46</f>
        <v>0</v>
      </c>
      <c r="AE96" s="61">
        <f>'Челябинская обл.'!$C$47</f>
        <v>0</v>
      </c>
      <c r="AF96" s="61">
        <f>'Челябинская обл.'!$C$48</f>
        <v>0</v>
      </c>
      <c r="AG96" s="61">
        <f>'Челябинская обл.'!$C$50</f>
        <v>1081.3599999999999</v>
      </c>
      <c r="AH96" s="61">
        <f>'Челябинская обл.'!$C$51</f>
        <v>1328.18</v>
      </c>
      <c r="AI96" s="61">
        <f>'Челябинская обл.'!$C$52</f>
        <v>0</v>
      </c>
      <c r="AJ96" s="61">
        <f>'Челябинская обл.'!$C$53</f>
        <v>0</v>
      </c>
      <c r="AK96" s="61">
        <f>'Челябинская обл.'!$C$54</f>
        <v>0</v>
      </c>
      <c r="AL96" s="61">
        <f>'Челябинская обл.'!$C$55</f>
        <v>0</v>
      </c>
      <c r="AM96" s="61">
        <f>'Челябинская обл.'!$C$56</f>
        <v>243.71</v>
      </c>
    </row>
    <row r="97" spans="1:39" s="22" customFormat="1" ht="15.75">
      <c r="A97" s="72" t="s">
        <v>28</v>
      </c>
      <c r="B97" s="67" t="s">
        <v>628</v>
      </c>
      <c r="C97" s="60"/>
      <c r="D97" s="61" t="str">
        <f>'Челябинская обл.'!$C$7</f>
        <v>13,23</v>
      </c>
      <c r="E97" s="61">
        <f>'Челябинская обл.'!$C$10</f>
        <v>1005.74</v>
      </c>
      <c r="F97" s="61">
        <f>'Челябинская обл.'!$C$11</f>
        <v>0</v>
      </c>
      <c r="G97" s="61">
        <f>'Челябинская обл.'!$C$12</f>
        <v>0</v>
      </c>
      <c r="H97" s="61">
        <f>'Челябинская обл.'!$C$13</f>
        <v>0</v>
      </c>
      <c r="I97" s="61">
        <f>'Челябинская обл.'!$C$14</f>
        <v>0</v>
      </c>
      <c r="J97" s="61">
        <f>'Челябинская обл.'!$C$17</f>
        <v>1987.75</v>
      </c>
      <c r="K97" s="61">
        <f>'Челябинская обл.'!$C$18</f>
        <v>0</v>
      </c>
      <c r="L97" s="61">
        <f>'Челябинская обл.'!$C$19</f>
        <v>0</v>
      </c>
      <c r="M97" s="61">
        <f>'Челябинская обл.'!$C$20</f>
        <v>0</v>
      </c>
      <c r="N97" s="61">
        <f>'Челябинская обл.'!$C$21</f>
        <v>0</v>
      </c>
      <c r="O97" s="61">
        <f>'Челябинская обл.'!$C$23</f>
        <v>1493.77</v>
      </c>
      <c r="P97" s="61">
        <f>'Челябинская обл.'!$C$24</f>
        <v>0</v>
      </c>
      <c r="Q97" s="61">
        <f>'Челябинская обл.'!$C$25</f>
        <v>0</v>
      </c>
      <c r="R97" s="61">
        <f>'Челябинская обл.'!$C$26</f>
        <v>0</v>
      </c>
      <c r="S97" s="61">
        <f>'Челябинская обл.'!$C$27</f>
        <v>0</v>
      </c>
      <c r="T97" s="61">
        <f>'Челябинская обл.'!$C$28</f>
        <v>0</v>
      </c>
      <c r="U97" s="61">
        <f>'Челябинская обл.'!$C$29</f>
        <v>377.24</v>
      </c>
      <c r="V97" s="61">
        <f>'Челябинская обл.'!$C$34</f>
        <v>13.23</v>
      </c>
      <c r="W97" s="61">
        <f>'Челябинская обл.'!$C$37</f>
        <v>352.76</v>
      </c>
      <c r="X97" s="61">
        <f>'Челябинская обл.'!$C$38</f>
        <v>825.59</v>
      </c>
      <c r="Y97" s="61">
        <f>'Челябинская обл.'!$C$39</f>
        <v>0</v>
      </c>
      <c r="Z97" s="61">
        <f>'Челябинская обл.'!$C$40</f>
        <v>0</v>
      </c>
      <c r="AA97" s="61">
        <f>'Челябинская обл.'!$C$41</f>
        <v>0</v>
      </c>
      <c r="AB97" s="61">
        <f>'Челябинская обл.'!$C$44</f>
        <v>1142.9000000000001</v>
      </c>
      <c r="AC97" s="61">
        <f>'Челябинская обл.'!$C$45</f>
        <v>1066.98</v>
      </c>
      <c r="AD97" s="61">
        <f>'Челябинская обл.'!$C$46</f>
        <v>0</v>
      </c>
      <c r="AE97" s="61">
        <f>'Челябинская обл.'!$C$47</f>
        <v>0</v>
      </c>
      <c r="AF97" s="61">
        <f>'Челябинская обл.'!$C$48</f>
        <v>0</v>
      </c>
      <c r="AG97" s="61">
        <f>'Челябинская обл.'!$C$50</f>
        <v>1081.3599999999999</v>
      </c>
      <c r="AH97" s="61">
        <f>'Челябинская обл.'!$C$51</f>
        <v>1328.18</v>
      </c>
      <c r="AI97" s="61">
        <f>'Челябинская обл.'!$C$52</f>
        <v>0</v>
      </c>
      <c r="AJ97" s="61">
        <f>'Челябинская обл.'!$C$53</f>
        <v>0</v>
      </c>
      <c r="AK97" s="61">
        <f>'Челябинская обл.'!$C$54</f>
        <v>0</v>
      </c>
      <c r="AL97" s="61">
        <f>'Челябинская обл.'!$C$55</f>
        <v>0</v>
      </c>
      <c r="AM97" s="61">
        <f>'Челябинская обл.'!$C$56</f>
        <v>243.71</v>
      </c>
    </row>
    <row r="98" spans="1:39" s="22" customFormat="1" ht="15.75">
      <c r="A98" s="74" t="s">
        <v>221</v>
      </c>
      <c r="B98" s="66" t="s">
        <v>284</v>
      </c>
      <c r="C98" s="60"/>
      <c r="D98" s="61" t="str">
        <f>'Челябинская обл.'!$C$7</f>
        <v>13,23</v>
      </c>
      <c r="E98" s="61">
        <f>'Челябинская обл.'!$C$10</f>
        <v>1005.74</v>
      </c>
      <c r="F98" s="61">
        <f>'Челябинская обл.'!$C$11</f>
        <v>0</v>
      </c>
      <c r="G98" s="61">
        <f>'Челябинская обл.'!$C$12</f>
        <v>0</v>
      </c>
      <c r="H98" s="61">
        <f>'Челябинская обл.'!$C$13</f>
        <v>0</v>
      </c>
      <c r="I98" s="61">
        <f>'Челябинская обл.'!$C$14</f>
        <v>0</v>
      </c>
      <c r="J98" s="61">
        <f>'Челябинская обл.'!$C$17</f>
        <v>1987.75</v>
      </c>
      <c r="K98" s="61">
        <f>'Челябинская обл.'!$C$18</f>
        <v>0</v>
      </c>
      <c r="L98" s="61">
        <f>'Челябинская обл.'!$C$19</f>
        <v>0</v>
      </c>
      <c r="M98" s="61">
        <f>'Челябинская обл.'!$C$20</f>
        <v>0</v>
      </c>
      <c r="N98" s="61">
        <f>'Челябинская обл.'!$C$21</f>
        <v>0</v>
      </c>
      <c r="O98" s="61">
        <f>'Челябинская обл.'!$C$23</f>
        <v>1493.77</v>
      </c>
      <c r="P98" s="61">
        <f>'Челябинская обл.'!$C$24</f>
        <v>0</v>
      </c>
      <c r="Q98" s="61">
        <f>'Челябинская обл.'!$C$25</f>
        <v>0</v>
      </c>
      <c r="R98" s="61">
        <f>'Челябинская обл.'!$C$26</f>
        <v>0</v>
      </c>
      <c r="S98" s="61">
        <f>'Челябинская обл.'!$C$27</f>
        <v>0</v>
      </c>
      <c r="T98" s="61">
        <f>'Челябинская обл.'!$C$28</f>
        <v>0</v>
      </c>
      <c r="U98" s="61">
        <f>'Челябинская обл.'!$C$29</f>
        <v>377.24</v>
      </c>
      <c r="V98" s="61">
        <f>'Челябинская обл.'!$C$34</f>
        <v>13.23</v>
      </c>
      <c r="W98" s="61">
        <f>'Челябинская обл.'!$C$37</f>
        <v>352.76</v>
      </c>
      <c r="X98" s="61">
        <f>'Челябинская обл.'!$C$38</f>
        <v>825.59</v>
      </c>
      <c r="Y98" s="61">
        <f>'Челябинская обл.'!$C$39</f>
        <v>0</v>
      </c>
      <c r="Z98" s="61">
        <f>'Челябинская обл.'!$C$40</f>
        <v>0</v>
      </c>
      <c r="AA98" s="61">
        <f>'Челябинская обл.'!$C$41</f>
        <v>0</v>
      </c>
      <c r="AB98" s="61">
        <f>'Челябинская обл.'!$C$44</f>
        <v>1142.9000000000001</v>
      </c>
      <c r="AC98" s="61">
        <f>'Челябинская обл.'!$C$45</f>
        <v>1066.98</v>
      </c>
      <c r="AD98" s="61">
        <f>'Челябинская обл.'!$C$46</f>
        <v>0</v>
      </c>
      <c r="AE98" s="61">
        <f>'Челябинская обл.'!$C$47</f>
        <v>0</v>
      </c>
      <c r="AF98" s="61">
        <f>'Челябинская обл.'!$C$48</f>
        <v>0</v>
      </c>
      <c r="AG98" s="61">
        <f>'Челябинская обл.'!$C$50</f>
        <v>1081.3599999999999</v>
      </c>
      <c r="AH98" s="61">
        <f>'Челябинская обл.'!$C$51</f>
        <v>1328.18</v>
      </c>
      <c r="AI98" s="61">
        <f>'Челябинская обл.'!$C$52</f>
        <v>0</v>
      </c>
      <c r="AJ98" s="61">
        <f>'Челябинская обл.'!$C$53</f>
        <v>0</v>
      </c>
      <c r="AK98" s="61">
        <f>'Челябинская обл.'!$C$54</f>
        <v>0</v>
      </c>
      <c r="AL98" s="61">
        <f>'Челябинская обл.'!$C$55</f>
        <v>0</v>
      </c>
      <c r="AM98" s="61">
        <f>'Челябинская обл.'!$C$56</f>
        <v>243.71</v>
      </c>
    </row>
    <row r="99" spans="1:39" s="22" customFormat="1" ht="15.75">
      <c r="A99" s="71" t="s">
        <v>236</v>
      </c>
      <c r="B99" s="64" t="s">
        <v>188</v>
      </c>
      <c r="C99" s="60"/>
      <c r="D99" s="61"/>
      <c r="E99" s="61"/>
      <c r="F99" s="61"/>
      <c r="G99" s="61"/>
      <c r="H99" s="61"/>
      <c r="I99" s="61"/>
      <c r="J99" s="61"/>
      <c r="K99" s="61"/>
      <c r="L99" s="61"/>
      <c r="M99" s="61"/>
      <c r="N99" s="61"/>
      <c r="O99" s="61"/>
      <c r="P99" s="61"/>
      <c r="Q99" s="61"/>
      <c r="R99" s="61"/>
      <c r="S99" s="61"/>
      <c r="T99" s="61"/>
      <c r="U99" s="61"/>
      <c r="V99" s="62"/>
      <c r="W99" s="61"/>
      <c r="X99" s="61"/>
      <c r="Y99" s="61"/>
      <c r="Z99" s="61"/>
      <c r="AA99" s="61"/>
      <c r="AB99" s="61"/>
      <c r="AC99" s="61"/>
      <c r="AD99" s="61"/>
      <c r="AE99" s="61"/>
      <c r="AF99" s="61"/>
      <c r="AG99" s="61"/>
      <c r="AH99" s="61"/>
      <c r="AI99" s="61"/>
      <c r="AJ99" s="61"/>
      <c r="AK99" s="61"/>
      <c r="AL99" s="61"/>
      <c r="AM99" s="61"/>
    </row>
    <row r="100" spans="1:39" s="22" customFormat="1" ht="15.75">
      <c r="A100" s="65" t="s">
        <v>27</v>
      </c>
      <c r="B100" s="66" t="s">
        <v>285</v>
      </c>
      <c r="C100" s="60"/>
      <c r="D100" s="61" t="str">
        <f>'Челябинская обл.'!$C$7</f>
        <v>13,23</v>
      </c>
      <c r="E100" s="61">
        <f>'Челябинская обл.'!$C$10</f>
        <v>1005.74</v>
      </c>
      <c r="F100" s="61">
        <f>'Челябинская обл.'!$C$11</f>
        <v>0</v>
      </c>
      <c r="G100" s="61">
        <f>'Челябинская обл.'!$C$12</f>
        <v>0</v>
      </c>
      <c r="H100" s="61">
        <f>'Челябинская обл.'!$C$13</f>
        <v>0</v>
      </c>
      <c r="I100" s="61">
        <f>'Челябинская обл.'!$C$14</f>
        <v>0</v>
      </c>
      <c r="J100" s="61">
        <f>'Челябинская обл.'!$C$17</f>
        <v>1987.75</v>
      </c>
      <c r="K100" s="61">
        <f>'Челябинская обл.'!$C$18</f>
        <v>0</v>
      </c>
      <c r="L100" s="61">
        <f>'Челябинская обл.'!$C$19</f>
        <v>0</v>
      </c>
      <c r="M100" s="61">
        <f>'Челябинская обл.'!$C$20</f>
        <v>0</v>
      </c>
      <c r="N100" s="61">
        <f>'Челябинская обл.'!$C$21</f>
        <v>0</v>
      </c>
      <c r="O100" s="61">
        <f>'Челябинская обл.'!$C$23</f>
        <v>1493.77</v>
      </c>
      <c r="P100" s="61">
        <f>'Челябинская обл.'!$C$24</f>
        <v>0</v>
      </c>
      <c r="Q100" s="61">
        <f>'Челябинская обл.'!$C$25</f>
        <v>0</v>
      </c>
      <c r="R100" s="61">
        <f>'Челябинская обл.'!$C$26</f>
        <v>0</v>
      </c>
      <c r="S100" s="61">
        <f>'Челябинская обл.'!$C$27</f>
        <v>0</v>
      </c>
      <c r="T100" s="61">
        <f>'Челябинская обл.'!$C$28</f>
        <v>0</v>
      </c>
      <c r="U100" s="61">
        <f>'Челябинская обл.'!$C$29</f>
        <v>377.24</v>
      </c>
      <c r="V100" s="61">
        <f>'Челябинская обл.'!$C$34</f>
        <v>13.23</v>
      </c>
      <c r="W100" s="61">
        <f>'Челябинская обл.'!$C$37</f>
        <v>352.76</v>
      </c>
      <c r="X100" s="61">
        <f>'Челябинская обл.'!$C$38</f>
        <v>825.59</v>
      </c>
      <c r="Y100" s="61">
        <f>'Челябинская обл.'!$C$39</f>
        <v>0</v>
      </c>
      <c r="Z100" s="61">
        <f>'Челябинская обл.'!$C$40</f>
        <v>0</v>
      </c>
      <c r="AA100" s="61">
        <f>'Челябинская обл.'!$C$41</f>
        <v>0</v>
      </c>
      <c r="AB100" s="61">
        <f>'Челябинская обл.'!$C$44</f>
        <v>1142.9000000000001</v>
      </c>
      <c r="AC100" s="61">
        <f>'Челябинская обл.'!$C$45</f>
        <v>1066.98</v>
      </c>
      <c r="AD100" s="61">
        <f>'Челябинская обл.'!$C$46</f>
        <v>0</v>
      </c>
      <c r="AE100" s="61">
        <f>'Челябинская обл.'!$C$47</f>
        <v>0</v>
      </c>
      <c r="AF100" s="61">
        <f>'Челябинская обл.'!$C$48</f>
        <v>0</v>
      </c>
      <c r="AG100" s="61">
        <f>'Челябинская обл.'!$C$50</f>
        <v>1081.3599999999999</v>
      </c>
      <c r="AH100" s="61">
        <f>'Челябинская обл.'!$C$51</f>
        <v>1328.18</v>
      </c>
      <c r="AI100" s="61">
        <f>'Челябинская обл.'!$C$52</f>
        <v>0</v>
      </c>
      <c r="AJ100" s="61">
        <f>'Челябинская обл.'!$C$53</f>
        <v>0</v>
      </c>
      <c r="AK100" s="61">
        <f>'Челябинская обл.'!$C$54</f>
        <v>0</v>
      </c>
      <c r="AL100" s="61">
        <f>'Челябинская обл.'!$C$55</f>
        <v>0</v>
      </c>
      <c r="AM100" s="61">
        <f>'Челябинская обл.'!$C$56</f>
        <v>243.71</v>
      </c>
    </row>
    <row r="101" spans="1:39" s="22" customFormat="1" ht="15.75">
      <c r="A101" s="65" t="s">
        <v>22</v>
      </c>
      <c r="B101" s="66" t="s">
        <v>111</v>
      </c>
      <c r="C101" s="60"/>
      <c r="D101" s="61" t="str">
        <f>'Челябинская обл.'!$C$7</f>
        <v>13,23</v>
      </c>
      <c r="E101" s="61">
        <f>'Челябинская обл.'!$C$10</f>
        <v>1005.74</v>
      </c>
      <c r="F101" s="61">
        <f>'Челябинская обл.'!$C$11</f>
        <v>0</v>
      </c>
      <c r="G101" s="61">
        <f>'Челябинская обл.'!$C$12</f>
        <v>0</v>
      </c>
      <c r="H101" s="61">
        <f>'Челябинская обл.'!$C$13</f>
        <v>0</v>
      </c>
      <c r="I101" s="61">
        <f>'Челябинская обл.'!$C$14</f>
        <v>0</v>
      </c>
      <c r="J101" s="61">
        <f>'Челябинская обл.'!$C$17</f>
        <v>1987.75</v>
      </c>
      <c r="K101" s="61">
        <f>'Челябинская обл.'!$C$18</f>
        <v>0</v>
      </c>
      <c r="L101" s="61">
        <f>'Челябинская обл.'!$C$19</f>
        <v>0</v>
      </c>
      <c r="M101" s="61">
        <f>'Челябинская обл.'!$C$20</f>
        <v>0</v>
      </c>
      <c r="N101" s="61">
        <f>'Челябинская обл.'!$C$21</f>
        <v>0</v>
      </c>
      <c r="O101" s="61">
        <f>'Челябинская обл.'!$C$23</f>
        <v>1493.77</v>
      </c>
      <c r="P101" s="61">
        <f>'Челябинская обл.'!$C$24</f>
        <v>0</v>
      </c>
      <c r="Q101" s="61">
        <f>'Челябинская обл.'!$C$25</f>
        <v>0</v>
      </c>
      <c r="R101" s="61">
        <f>'Челябинская обл.'!$C$26</f>
        <v>0</v>
      </c>
      <c r="S101" s="61">
        <f>'Челябинская обл.'!$C$27</f>
        <v>0</v>
      </c>
      <c r="T101" s="61">
        <f>'Челябинская обл.'!$C$28</f>
        <v>0</v>
      </c>
      <c r="U101" s="61">
        <f>'Челябинская обл.'!$C$29</f>
        <v>377.24</v>
      </c>
      <c r="V101" s="61">
        <f>'Челябинская обл.'!$C$34</f>
        <v>13.23</v>
      </c>
      <c r="W101" s="61">
        <f>'Челябинская обл.'!$C$37</f>
        <v>352.76</v>
      </c>
      <c r="X101" s="61">
        <f>'Челябинская обл.'!$C$38</f>
        <v>825.59</v>
      </c>
      <c r="Y101" s="61">
        <f>'Челябинская обл.'!$C$39</f>
        <v>0</v>
      </c>
      <c r="Z101" s="61">
        <f>'Челябинская обл.'!$C$40</f>
        <v>0</v>
      </c>
      <c r="AA101" s="61">
        <f>'Челябинская обл.'!$C$41</f>
        <v>0</v>
      </c>
      <c r="AB101" s="61">
        <f>'Челябинская обл.'!$C$44</f>
        <v>1142.9000000000001</v>
      </c>
      <c r="AC101" s="61">
        <f>'Челябинская обл.'!$C$45</f>
        <v>1066.98</v>
      </c>
      <c r="AD101" s="61">
        <f>'Челябинская обл.'!$C$46</f>
        <v>0</v>
      </c>
      <c r="AE101" s="61">
        <f>'Челябинская обл.'!$C$47</f>
        <v>0</v>
      </c>
      <c r="AF101" s="61">
        <f>'Челябинская обл.'!$C$48</f>
        <v>0</v>
      </c>
      <c r="AG101" s="61">
        <f>'Челябинская обл.'!$C$50</f>
        <v>1081.3599999999999</v>
      </c>
      <c r="AH101" s="61">
        <f>'Челябинская обл.'!$C$51</f>
        <v>1328.18</v>
      </c>
      <c r="AI101" s="61">
        <f>'Челябинская обл.'!$C$52</f>
        <v>0</v>
      </c>
      <c r="AJ101" s="61">
        <f>'Челябинская обл.'!$C$53</f>
        <v>0</v>
      </c>
      <c r="AK101" s="61">
        <f>'Челябинская обл.'!$C$54</f>
        <v>0</v>
      </c>
      <c r="AL101" s="61">
        <f>'Челябинская обл.'!$C$55</f>
        <v>0</v>
      </c>
      <c r="AM101" s="61">
        <f>'Челябинская обл.'!$C$56</f>
        <v>243.71</v>
      </c>
    </row>
    <row r="102" spans="1:39" s="22" customFormat="1" ht="15.75">
      <c r="A102" s="74" t="s">
        <v>24</v>
      </c>
      <c r="B102" s="66" t="s">
        <v>286</v>
      </c>
      <c r="C102" s="60"/>
      <c r="D102" s="61" t="str">
        <f>'Челябинская обл.'!$C$7</f>
        <v>13,23</v>
      </c>
      <c r="E102" s="61">
        <f>'Челябинская обл.'!$C$10</f>
        <v>1005.74</v>
      </c>
      <c r="F102" s="61">
        <f>'Челябинская обл.'!$C$11</f>
        <v>0</v>
      </c>
      <c r="G102" s="61">
        <f>'Челябинская обл.'!$C$12</f>
        <v>0</v>
      </c>
      <c r="H102" s="61">
        <f>'Челябинская обл.'!$C$13</f>
        <v>0</v>
      </c>
      <c r="I102" s="61">
        <f>'Челябинская обл.'!$C$14</f>
        <v>0</v>
      </c>
      <c r="J102" s="61">
        <f>'Челябинская обл.'!$C$17</f>
        <v>1987.75</v>
      </c>
      <c r="K102" s="61">
        <f>'Челябинская обл.'!$C$18</f>
        <v>0</v>
      </c>
      <c r="L102" s="61">
        <f>'Челябинская обл.'!$C$19</f>
        <v>0</v>
      </c>
      <c r="M102" s="61">
        <f>'Челябинская обл.'!$C$20</f>
        <v>0</v>
      </c>
      <c r="N102" s="61">
        <f>'Челябинская обл.'!$C$21</f>
        <v>0</v>
      </c>
      <c r="O102" s="61">
        <f>'Челябинская обл.'!$C$23</f>
        <v>1493.77</v>
      </c>
      <c r="P102" s="61">
        <f>'Челябинская обл.'!$C$24</f>
        <v>0</v>
      </c>
      <c r="Q102" s="61">
        <f>'Челябинская обл.'!$C$25</f>
        <v>0</v>
      </c>
      <c r="R102" s="61">
        <f>'Челябинская обл.'!$C$26</f>
        <v>0</v>
      </c>
      <c r="S102" s="61">
        <f>'Челябинская обл.'!$C$27</f>
        <v>0</v>
      </c>
      <c r="T102" s="61">
        <f>'Челябинская обл.'!$C$28</f>
        <v>0</v>
      </c>
      <c r="U102" s="61">
        <f>'Челябинская обл.'!$C$29</f>
        <v>377.24</v>
      </c>
      <c r="V102" s="61">
        <f>'Челябинская обл.'!$C$34</f>
        <v>13.23</v>
      </c>
      <c r="W102" s="61">
        <f>'Челябинская обл.'!$C$37</f>
        <v>352.76</v>
      </c>
      <c r="X102" s="61">
        <f>'Челябинская обл.'!$C$38</f>
        <v>825.59</v>
      </c>
      <c r="Y102" s="61">
        <f>'Челябинская обл.'!$C$39</f>
        <v>0</v>
      </c>
      <c r="Z102" s="61">
        <f>'Челябинская обл.'!$C$40</f>
        <v>0</v>
      </c>
      <c r="AA102" s="61">
        <f>'Челябинская обл.'!$C$41</f>
        <v>0</v>
      </c>
      <c r="AB102" s="61">
        <f>'Челябинская обл.'!$C$44</f>
        <v>1142.9000000000001</v>
      </c>
      <c r="AC102" s="61">
        <f>'Челябинская обл.'!$C$45</f>
        <v>1066.98</v>
      </c>
      <c r="AD102" s="61">
        <f>'Челябинская обл.'!$C$46</f>
        <v>0</v>
      </c>
      <c r="AE102" s="61">
        <f>'Челябинская обл.'!$C$47</f>
        <v>0</v>
      </c>
      <c r="AF102" s="61">
        <f>'Челябинская обл.'!$C$48</f>
        <v>0</v>
      </c>
      <c r="AG102" s="61">
        <f>'Челябинская обл.'!$C$50</f>
        <v>1081.3599999999999</v>
      </c>
      <c r="AH102" s="61">
        <f>'Челябинская обл.'!$C$51</f>
        <v>1328.18</v>
      </c>
      <c r="AI102" s="61">
        <f>'Челябинская обл.'!$C$52</f>
        <v>0</v>
      </c>
      <c r="AJ102" s="61">
        <f>'Челябинская обл.'!$C$53</f>
        <v>0</v>
      </c>
      <c r="AK102" s="61">
        <f>'Челябинская обл.'!$C$54</f>
        <v>0</v>
      </c>
      <c r="AL102" s="61">
        <f>'Челябинская обл.'!$C$55</f>
        <v>0</v>
      </c>
      <c r="AM102" s="61">
        <f>'Челябинская обл.'!$C$56</f>
        <v>243.71</v>
      </c>
    </row>
    <row r="103" spans="1:39" s="22" customFormat="1" ht="15.75">
      <c r="A103" s="71" t="s">
        <v>245</v>
      </c>
      <c r="B103" s="64" t="s">
        <v>287</v>
      </c>
      <c r="C103" s="60"/>
      <c r="D103" s="61"/>
      <c r="E103" s="61"/>
      <c r="F103" s="61"/>
      <c r="G103" s="61"/>
      <c r="H103" s="61"/>
      <c r="I103" s="61"/>
      <c r="J103" s="61"/>
      <c r="K103" s="61"/>
      <c r="L103" s="61"/>
      <c r="M103" s="61"/>
      <c r="N103" s="61"/>
      <c r="O103" s="61"/>
      <c r="P103" s="61"/>
      <c r="Q103" s="61"/>
      <c r="R103" s="61"/>
      <c r="S103" s="61"/>
      <c r="T103" s="61"/>
      <c r="U103" s="61"/>
      <c r="V103" s="62"/>
      <c r="W103" s="61"/>
      <c r="X103" s="61"/>
      <c r="Y103" s="61"/>
      <c r="Z103" s="61"/>
      <c r="AA103" s="61"/>
      <c r="AB103" s="61"/>
      <c r="AC103" s="61"/>
      <c r="AD103" s="61"/>
      <c r="AE103" s="61"/>
      <c r="AF103" s="61"/>
      <c r="AG103" s="61"/>
      <c r="AH103" s="61"/>
      <c r="AI103" s="61"/>
      <c r="AJ103" s="61"/>
      <c r="AK103" s="61"/>
      <c r="AL103" s="61"/>
      <c r="AM103" s="61"/>
    </row>
    <row r="104" spans="1:39" s="22" customFormat="1" ht="15.75">
      <c r="A104" s="72" t="s">
        <v>27</v>
      </c>
      <c r="B104" s="73" t="s">
        <v>627</v>
      </c>
      <c r="C104" s="60"/>
      <c r="D104" s="61" t="str">
        <f>'Челябинская обл.'!$C$7</f>
        <v>13,23</v>
      </c>
      <c r="E104" s="61">
        <f>'Челябинская обл.'!$C$10</f>
        <v>1005.74</v>
      </c>
      <c r="F104" s="61">
        <f>'Челябинская обл.'!$C$11</f>
        <v>0</v>
      </c>
      <c r="G104" s="61">
        <f>'Челябинская обл.'!$C$12</f>
        <v>0</v>
      </c>
      <c r="H104" s="61">
        <f>'Челябинская обл.'!$C$13</f>
        <v>0</v>
      </c>
      <c r="I104" s="61">
        <f>'Челябинская обл.'!$C$14</f>
        <v>0</v>
      </c>
      <c r="J104" s="61">
        <f>'Челябинская обл.'!$C$17</f>
        <v>1987.75</v>
      </c>
      <c r="K104" s="61">
        <f>'Челябинская обл.'!$C$18</f>
        <v>0</v>
      </c>
      <c r="L104" s="61">
        <f>'Челябинская обл.'!$C$19</f>
        <v>0</v>
      </c>
      <c r="M104" s="61">
        <f>'Челябинская обл.'!$C$20</f>
        <v>0</v>
      </c>
      <c r="N104" s="61">
        <f>'Челябинская обл.'!$C$21</f>
        <v>0</v>
      </c>
      <c r="O104" s="61">
        <f>'Челябинская обл.'!$C$23</f>
        <v>1493.77</v>
      </c>
      <c r="P104" s="61">
        <f>'Челябинская обл.'!$C$24</f>
        <v>0</v>
      </c>
      <c r="Q104" s="61">
        <f>'Челябинская обл.'!$C$25</f>
        <v>0</v>
      </c>
      <c r="R104" s="61">
        <f>'Челябинская обл.'!$C$26</f>
        <v>0</v>
      </c>
      <c r="S104" s="61">
        <f>'Челябинская обл.'!$C$27</f>
        <v>0</v>
      </c>
      <c r="T104" s="61">
        <f>'Челябинская обл.'!$C$28</f>
        <v>0</v>
      </c>
      <c r="U104" s="61">
        <f>'Челябинская обл.'!$C$29</f>
        <v>377.24</v>
      </c>
      <c r="V104" s="61">
        <f>'Челябинская обл.'!$C$34</f>
        <v>13.23</v>
      </c>
      <c r="W104" s="61">
        <f>'Челябинская обл.'!$C$37</f>
        <v>352.76</v>
      </c>
      <c r="X104" s="61">
        <f>'Челябинская обл.'!$C$38</f>
        <v>825.59</v>
      </c>
      <c r="Y104" s="61">
        <f>'Челябинская обл.'!$C$39</f>
        <v>0</v>
      </c>
      <c r="Z104" s="61">
        <f>'Челябинская обл.'!$C$40</f>
        <v>0</v>
      </c>
      <c r="AA104" s="61">
        <f>'Челябинская обл.'!$C$41</f>
        <v>0</v>
      </c>
      <c r="AB104" s="61">
        <f>'Челябинская обл.'!$C$44</f>
        <v>1142.9000000000001</v>
      </c>
      <c r="AC104" s="61">
        <f>'Челябинская обл.'!$C$45</f>
        <v>1066.98</v>
      </c>
      <c r="AD104" s="61">
        <f>'Челябинская обл.'!$C$46</f>
        <v>0</v>
      </c>
      <c r="AE104" s="61">
        <f>'Челябинская обл.'!$C$47</f>
        <v>0</v>
      </c>
      <c r="AF104" s="61">
        <f>'Челябинская обл.'!$C$48</f>
        <v>0</v>
      </c>
      <c r="AG104" s="61">
        <f>'Челябинская обл.'!$C$50</f>
        <v>1081.3599999999999</v>
      </c>
      <c r="AH104" s="61">
        <f>'Челябинская обл.'!$C$51</f>
        <v>1328.18</v>
      </c>
      <c r="AI104" s="61">
        <f>'Челябинская обл.'!$C$52</f>
        <v>0</v>
      </c>
      <c r="AJ104" s="61">
        <f>'Челябинская обл.'!$C$53</f>
        <v>0</v>
      </c>
      <c r="AK104" s="61">
        <f>'Челябинская обл.'!$C$54</f>
        <v>0</v>
      </c>
      <c r="AL104" s="61">
        <f>'Челябинская обл.'!$C$55</f>
        <v>0</v>
      </c>
      <c r="AM104" s="61">
        <f>'Челябинская обл.'!$C$56</f>
        <v>243.71</v>
      </c>
    </row>
    <row r="105" spans="1:39" s="22" customFormat="1" ht="31.5">
      <c r="A105" s="65" t="s">
        <v>22</v>
      </c>
      <c r="B105" s="66" t="s">
        <v>288</v>
      </c>
      <c r="C105" s="60"/>
      <c r="D105" s="61" t="str">
        <f>'Челябинская обл.'!$C$7</f>
        <v>13,23</v>
      </c>
      <c r="E105" s="61">
        <f>'Челябинская обл.'!$C$10</f>
        <v>1005.74</v>
      </c>
      <c r="F105" s="61">
        <f>'Челябинская обл.'!$C$11</f>
        <v>0</v>
      </c>
      <c r="G105" s="61">
        <f>'Челябинская обл.'!$C$12</f>
        <v>0</v>
      </c>
      <c r="H105" s="61">
        <f>'Челябинская обл.'!$C$13</f>
        <v>0</v>
      </c>
      <c r="I105" s="61">
        <f>'Челябинская обл.'!$C$14</f>
        <v>0</v>
      </c>
      <c r="J105" s="61">
        <f>'Челябинская обл.'!$C$17</f>
        <v>1987.75</v>
      </c>
      <c r="K105" s="61">
        <f>'Челябинская обл.'!$C$18</f>
        <v>0</v>
      </c>
      <c r="L105" s="61">
        <f>'Челябинская обл.'!$C$19</f>
        <v>0</v>
      </c>
      <c r="M105" s="61">
        <f>'Челябинская обл.'!$C$20</f>
        <v>0</v>
      </c>
      <c r="N105" s="61">
        <f>'Челябинская обл.'!$C$21</f>
        <v>0</v>
      </c>
      <c r="O105" s="61">
        <f>'Челябинская обл.'!$C$23</f>
        <v>1493.77</v>
      </c>
      <c r="P105" s="61">
        <f>'Челябинская обл.'!$C$24</f>
        <v>0</v>
      </c>
      <c r="Q105" s="61">
        <f>'Челябинская обл.'!$C$25</f>
        <v>0</v>
      </c>
      <c r="R105" s="61">
        <f>'Челябинская обл.'!$C$26</f>
        <v>0</v>
      </c>
      <c r="S105" s="61">
        <f>'Челябинская обл.'!$C$27</f>
        <v>0</v>
      </c>
      <c r="T105" s="61">
        <f>'Челябинская обл.'!$C$28</f>
        <v>0</v>
      </c>
      <c r="U105" s="61">
        <f>'Челябинская обл.'!$C$29</f>
        <v>377.24</v>
      </c>
      <c r="V105" s="61">
        <f>'Челябинская обл.'!$C$34</f>
        <v>13.23</v>
      </c>
      <c r="W105" s="61">
        <f>'Челябинская обл.'!$C$37</f>
        <v>352.76</v>
      </c>
      <c r="X105" s="61">
        <f>'Челябинская обл.'!$C$38</f>
        <v>825.59</v>
      </c>
      <c r="Y105" s="61">
        <f>'Челябинская обл.'!$C$39</f>
        <v>0</v>
      </c>
      <c r="Z105" s="61">
        <f>'Челябинская обл.'!$C$40</f>
        <v>0</v>
      </c>
      <c r="AA105" s="61">
        <f>'Челябинская обл.'!$C$41</f>
        <v>0</v>
      </c>
      <c r="AB105" s="61">
        <f>'Челябинская обл.'!$C$44</f>
        <v>1142.9000000000001</v>
      </c>
      <c r="AC105" s="61">
        <f>'Челябинская обл.'!$C$45</f>
        <v>1066.98</v>
      </c>
      <c r="AD105" s="61">
        <f>'Челябинская обл.'!$C$46</f>
        <v>0</v>
      </c>
      <c r="AE105" s="61">
        <f>'Челябинская обл.'!$C$47</f>
        <v>0</v>
      </c>
      <c r="AF105" s="61">
        <f>'Челябинская обл.'!$C$48</f>
        <v>0</v>
      </c>
      <c r="AG105" s="61">
        <f>'Челябинская обл.'!$C$50</f>
        <v>1081.3599999999999</v>
      </c>
      <c r="AH105" s="61">
        <f>'Челябинская обл.'!$C$51</f>
        <v>1328.18</v>
      </c>
      <c r="AI105" s="61">
        <f>'Челябинская обл.'!$C$52</f>
        <v>0</v>
      </c>
      <c r="AJ105" s="61">
        <f>'Челябинская обл.'!$C$53</f>
        <v>0</v>
      </c>
      <c r="AK105" s="61">
        <f>'Челябинская обл.'!$C$54</f>
        <v>0</v>
      </c>
      <c r="AL105" s="61">
        <f>'Челябинская обл.'!$C$55</f>
        <v>0</v>
      </c>
      <c r="AM105" s="61">
        <f>'Челябинская обл.'!$C$56</f>
        <v>243.71</v>
      </c>
    </row>
    <row r="106" spans="1:39" s="22" customFormat="1" ht="15.75">
      <c r="A106" s="74" t="s">
        <v>24</v>
      </c>
      <c r="B106" s="66" t="s">
        <v>289</v>
      </c>
      <c r="C106" s="60"/>
      <c r="D106" s="61" t="str">
        <f>'Челябинская обл.'!$C$7</f>
        <v>13,23</v>
      </c>
      <c r="E106" s="61">
        <f>'Челябинская обл.'!$C$10</f>
        <v>1005.74</v>
      </c>
      <c r="F106" s="61">
        <f>'Челябинская обл.'!$C$11</f>
        <v>0</v>
      </c>
      <c r="G106" s="61">
        <f>'Челябинская обл.'!$C$12</f>
        <v>0</v>
      </c>
      <c r="H106" s="61">
        <f>'Челябинская обл.'!$C$13</f>
        <v>0</v>
      </c>
      <c r="I106" s="61">
        <f>'Челябинская обл.'!$C$14</f>
        <v>0</v>
      </c>
      <c r="J106" s="61">
        <f>'Челябинская обл.'!$C$17</f>
        <v>1987.75</v>
      </c>
      <c r="K106" s="61">
        <f>'Челябинская обл.'!$C$18</f>
        <v>0</v>
      </c>
      <c r="L106" s="61">
        <f>'Челябинская обл.'!$C$19</f>
        <v>0</v>
      </c>
      <c r="M106" s="61">
        <f>'Челябинская обл.'!$C$20</f>
        <v>0</v>
      </c>
      <c r="N106" s="61">
        <f>'Челябинская обл.'!$C$21</f>
        <v>0</v>
      </c>
      <c r="O106" s="61">
        <f>'Челябинская обл.'!$C$23</f>
        <v>1493.77</v>
      </c>
      <c r="P106" s="61">
        <f>'Челябинская обл.'!$C$24</f>
        <v>0</v>
      </c>
      <c r="Q106" s="61">
        <f>'Челябинская обл.'!$C$25</f>
        <v>0</v>
      </c>
      <c r="R106" s="61">
        <f>'Челябинская обл.'!$C$26</f>
        <v>0</v>
      </c>
      <c r="S106" s="61">
        <f>'Челябинская обл.'!$C$27</f>
        <v>0</v>
      </c>
      <c r="T106" s="61">
        <f>'Челябинская обл.'!$C$28</f>
        <v>0</v>
      </c>
      <c r="U106" s="61">
        <f>'Челябинская обл.'!$C$29</f>
        <v>377.24</v>
      </c>
      <c r="V106" s="61">
        <f>'Челябинская обл.'!$C$34</f>
        <v>13.23</v>
      </c>
      <c r="W106" s="61">
        <f>'Челябинская обл.'!$C$37</f>
        <v>352.76</v>
      </c>
      <c r="X106" s="61">
        <f>'Челябинская обл.'!$C$38</f>
        <v>825.59</v>
      </c>
      <c r="Y106" s="61">
        <f>'Челябинская обл.'!$C$39</f>
        <v>0</v>
      </c>
      <c r="Z106" s="61">
        <f>'Челябинская обл.'!$C$40</f>
        <v>0</v>
      </c>
      <c r="AA106" s="61">
        <f>'Челябинская обл.'!$C$41</f>
        <v>0</v>
      </c>
      <c r="AB106" s="61">
        <f>'Челябинская обл.'!$C$44</f>
        <v>1142.9000000000001</v>
      </c>
      <c r="AC106" s="61">
        <f>'Челябинская обл.'!$C$45</f>
        <v>1066.98</v>
      </c>
      <c r="AD106" s="61">
        <f>'Челябинская обл.'!$C$46</f>
        <v>0</v>
      </c>
      <c r="AE106" s="61">
        <f>'Челябинская обл.'!$C$47</f>
        <v>0</v>
      </c>
      <c r="AF106" s="61">
        <f>'Челябинская обл.'!$C$48</f>
        <v>0</v>
      </c>
      <c r="AG106" s="61">
        <f>'Челябинская обл.'!$C$50</f>
        <v>1081.3599999999999</v>
      </c>
      <c r="AH106" s="61">
        <f>'Челябинская обл.'!$C$51</f>
        <v>1328.18</v>
      </c>
      <c r="AI106" s="61">
        <f>'Челябинская обл.'!$C$52</f>
        <v>0</v>
      </c>
      <c r="AJ106" s="61">
        <f>'Челябинская обл.'!$C$53</f>
        <v>0</v>
      </c>
      <c r="AK106" s="61">
        <f>'Челябинская обл.'!$C$54</f>
        <v>0</v>
      </c>
      <c r="AL106" s="61">
        <f>'Челябинская обл.'!$C$55</f>
        <v>0</v>
      </c>
      <c r="AM106" s="61">
        <f>'Челябинская обл.'!$C$56</f>
        <v>243.71</v>
      </c>
    </row>
    <row r="107" spans="1:39" s="22" customFormat="1" ht="15.75">
      <c r="A107" s="71" t="s">
        <v>246</v>
      </c>
      <c r="B107" s="64" t="s">
        <v>182</v>
      </c>
      <c r="C107" s="60"/>
      <c r="D107" s="61"/>
      <c r="E107" s="61"/>
      <c r="F107" s="61"/>
      <c r="G107" s="61"/>
      <c r="H107" s="61"/>
      <c r="I107" s="61"/>
      <c r="J107" s="61"/>
      <c r="K107" s="61"/>
      <c r="L107" s="61"/>
      <c r="M107" s="61"/>
      <c r="N107" s="61"/>
      <c r="O107" s="61"/>
      <c r="P107" s="61"/>
      <c r="Q107" s="61"/>
      <c r="R107" s="61"/>
      <c r="S107" s="61"/>
      <c r="T107" s="61"/>
      <c r="U107" s="61"/>
      <c r="V107" s="62"/>
      <c r="W107" s="61"/>
      <c r="X107" s="61"/>
      <c r="Y107" s="61"/>
      <c r="Z107" s="61"/>
      <c r="AA107" s="61"/>
      <c r="AB107" s="61"/>
      <c r="AC107" s="61"/>
      <c r="AD107" s="61"/>
      <c r="AE107" s="61"/>
      <c r="AF107" s="61"/>
      <c r="AG107" s="61"/>
      <c r="AH107" s="61"/>
      <c r="AI107" s="61"/>
      <c r="AJ107" s="61"/>
      <c r="AK107" s="61"/>
      <c r="AL107" s="61"/>
      <c r="AM107" s="61"/>
    </row>
    <row r="108" spans="1:39" s="22" customFormat="1" ht="15.75">
      <c r="A108" s="72" t="s">
        <v>27</v>
      </c>
      <c r="B108" s="73" t="s">
        <v>619</v>
      </c>
      <c r="C108" s="60"/>
      <c r="D108" s="61" t="str">
        <f>'Челябинская обл.'!$C$7</f>
        <v>13,23</v>
      </c>
      <c r="E108" s="61">
        <f>'Челябинская обл.'!$C$10</f>
        <v>1005.74</v>
      </c>
      <c r="F108" s="61">
        <f>'Челябинская обл.'!$C$11</f>
        <v>0</v>
      </c>
      <c r="G108" s="61">
        <f>'Челябинская обл.'!$C$12</f>
        <v>0</v>
      </c>
      <c r="H108" s="61">
        <f>'Челябинская обл.'!$C$13</f>
        <v>0</v>
      </c>
      <c r="I108" s="61">
        <f>'Челябинская обл.'!$C$14</f>
        <v>0</v>
      </c>
      <c r="J108" s="61">
        <f>'Челябинская обл.'!$C$17</f>
        <v>1987.75</v>
      </c>
      <c r="K108" s="61">
        <f>'Челябинская обл.'!$C$18</f>
        <v>0</v>
      </c>
      <c r="L108" s="61">
        <f>'Челябинская обл.'!$C$19</f>
        <v>0</v>
      </c>
      <c r="M108" s="61">
        <f>'Челябинская обл.'!$C$20</f>
        <v>0</v>
      </c>
      <c r="N108" s="61">
        <f>'Челябинская обл.'!$C$21</f>
        <v>0</v>
      </c>
      <c r="O108" s="61">
        <f>'Челябинская обл.'!$C$23</f>
        <v>1493.77</v>
      </c>
      <c r="P108" s="61">
        <f>'Челябинская обл.'!$C$24</f>
        <v>0</v>
      </c>
      <c r="Q108" s="61">
        <f>'Челябинская обл.'!$C$25</f>
        <v>0</v>
      </c>
      <c r="R108" s="61">
        <f>'Челябинская обл.'!$C$26</f>
        <v>0</v>
      </c>
      <c r="S108" s="61">
        <f>'Челябинская обл.'!$C$27</f>
        <v>0</v>
      </c>
      <c r="T108" s="61">
        <f>'Челябинская обл.'!$C$28</f>
        <v>0</v>
      </c>
      <c r="U108" s="61">
        <f>'Челябинская обл.'!$C$29</f>
        <v>377.24</v>
      </c>
      <c r="V108" s="61">
        <f>'Челябинская обл.'!$C$34</f>
        <v>13.23</v>
      </c>
      <c r="W108" s="61">
        <f>'Челябинская обл.'!$C$37</f>
        <v>352.76</v>
      </c>
      <c r="X108" s="61">
        <f>'Челябинская обл.'!$C$38</f>
        <v>825.59</v>
      </c>
      <c r="Y108" s="61">
        <f>'Челябинская обл.'!$C$39</f>
        <v>0</v>
      </c>
      <c r="Z108" s="61">
        <f>'Челябинская обл.'!$C$40</f>
        <v>0</v>
      </c>
      <c r="AA108" s="61">
        <f>'Челябинская обл.'!$C$41</f>
        <v>0</v>
      </c>
      <c r="AB108" s="61">
        <f>'Челябинская обл.'!$C$44</f>
        <v>1142.9000000000001</v>
      </c>
      <c r="AC108" s="61">
        <f>'Челябинская обл.'!$C$45</f>
        <v>1066.98</v>
      </c>
      <c r="AD108" s="61">
        <f>'Челябинская обл.'!$C$46</f>
        <v>0</v>
      </c>
      <c r="AE108" s="61">
        <f>'Челябинская обл.'!$C$47</f>
        <v>0</v>
      </c>
      <c r="AF108" s="61">
        <f>'Челябинская обл.'!$C$48</f>
        <v>0</v>
      </c>
      <c r="AG108" s="61">
        <f>'Челябинская обл.'!$C$50</f>
        <v>1081.3599999999999</v>
      </c>
      <c r="AH108" s="61">
        <f>'Челябинская обл.'!$C$51</f>
        <v>1328.18</v>
      </c>
      <c r="AI108" s="61">
        <f>'Челябинская обл.'!$C$52</f>
        <v>0</v>
      </c>
      <c r="AJ108" s="61">
        <f>'Челябинская обл.'!$C$53</f>
        <v>0</v>
      </c>
      <c r="AK108" s="61">
        <f>'Челябинская обл.'!$C$54</f>
        <v>0</v>
      </c>
      <c r="AL108" s="61">
        <f>'Челябинская обл.'!$C$55</f>
        <v>0</v>
      </c>
      <c r="AM108" s="61">
        <f>'Челябинская обл.'!$C$56</f>
        <v>243.71</v>
      </c>
    </row>
    <row r="109" spans="1:39" s="22" customFormat="1" ht="15.75">
      <c r="A109" s="72" t="s">
        <v>22</v>
      </c>
      <c r="B109" s="73" t="s">
        <v>537</v>
      </c>
      <c r="C109" s="60"/>
      <c r="D109" s="61" t="str">
        <f>'Челябинская обл.'!$C$7</f>
        <v>13,23</v>
      </c>
      <c r="E109" s="61">
        <f>'Челябинская обл.'!$C$10</f>
        <v>1005.74</v>
      </c>
      <c r="F109" s="61">
        <f>'Челябинская обл.'!$C$11</f>
        <v>0</v>
      </c>
      <c r="G109" s="61">
        <f>'Челябинская обл.'!$C$12</f>
        <v>0</v>
      </c>
      <c r="H109" s="61">
        <f>'Челябинская обл.'!$C$13</f>
        <v>0</v>
      </c>
      <c r="I109" s="61">
        <f>'Челябинская обл.'!$C$14</f>
        <v>0</v>
      </c>
      <c r="J109" s="61">
        <f>'Челябинская обл.'!$C$17</f>
        <v>1987.75</v>
      </c>
      <c r="K109" s="61">
        <f>'Челябинская обл.'!$C$18</f>
        <v>0</v>
      </c>
      <c r="L109" s="61">
        <f>'Челябинская обл.'!$C$19</f>
        <v>0</v>
      </c>
      <c r="M109" s="61">
        <f>'Челябинская обл.'!$C$20</f>
        <v>0</v>
      </c>
      <c r="N109" s="61">
        <f>'Челябинская обл.'!$C$21</f>
        <v>0</v>
      </c>
      <c r="O109" s="61">
        <f>'Челябинская обл.'!$C$23</f>
        <v>1493.77</v>
      </c>
      <c r="P109" s="61">
        <f>'Челябинская обл.'!$C$24</f>
        <v>0</v>
      </c>
      <c r="Q109" s="61">
        <f>'Челябинская обл.'!$C$25</f>
        <v>0</v>
      </c>
      <c r="R109" s="61">
        <f>'Челябинская обл.'!$C$26</f>
        <v>0</v>
      </c>
      <c r="S109" s="61">
        <f>'Челябинская обл.'!$C$27</f>
        <v>0</v>
      </c>
      <c r="T109" s="61">
        <f>'Челябинская обл.'!$C$28</f>
        <v>0</v>
      </c>
      <c r="U109" s="61">
        <f>'Челябинская обл.'!$C$29</f>
        <v>377.24</v>
      </c>
      <c r="V109" s="61">
        <f>'Челябинская обл.'!$C$34</f>
        <v>13.23</v>
      </c>
      <c r="W109" s="61">
        <f>'Челябинская обл.'!$C$37</f>
        <v>352.76</v>
      </c>
      <c r="X109" s="61">
        <f>'Челябинская обл.'!$C$38</f>
        <v>825.59</v>
      </c>
      <c r="Y109" s="61">
        <f>'Челябинская обл.'!$C$39</f>
        <v>0</v>
      </c>
      <c r="Z109" s="61">
        <f>'Челябинская обл.'!$C$40</f>
        <v>0</v>
      </c>
      <c r="AA109" s="61">
        <f>'Челябинская обл.'!$C$41</f>
        <v>0</v>
      </c>
      <c r="AB109" s="61">
        <f>'Челябинская обл.'!$C$44</f>
        <v>1142.9000000000001</v>
      </c>
      <c r="AC109" s="61">
        <f>'Челябинская обл.'!$C$45</f>
        <v>1066.98</v>
      </c>
      <c r="AD109" s="61">
        <f>'Челябинская обл.'!$C$46</f>
        <v>0</v>
      </c>
      <c r="AE109" s="61">
        <f>'Челябинская обл.'!$C$47</f>
        <v>0</v>
      </c>
      <c r="AF109" s="61">
        <f>'Челябинская обл.'!$C$48</f>
        <v>0</v>
      </c>
      <c r="AG109" s="61">
        <f>'Челябинская обл.'!$C$50</f>
        <v>1081.3599999999999</v>
      </c>
      <c r="AH109" s="61">
        <f>'Челябинская обл.'!$C$51</f>
        <v>1328.18</v>
      </c>
      <c r="AI109" s="61">
        <f>'Челябинская обл.'!$C$52</f>
        <v>0</v>
      </c>
      <c r="AJ109" s="61">
        <f>'Челябинская обл.'!$C$53</f>
        <v>0</v>
      </c>
      <c r="AK109" s="61">
        <f>'Челябинская обл.'!$C$54</f>
        <v>0</v>
      </c>
      <c r="AL109" s="61">
        <f>'Челябинская обл.'!$C$55</f>
        <v>0</v>
      </c>
      <c r="AM109" s="61">
        <f>'Челябинская обл.'!$C$56</f>
        <v>243.71</v>
      </c>
    </row>
    <row r="110" spans="1:39" s="22" customFormat="1" ht="15.75">
      <c r="A110" s="72" t="s">
        <v>24</v>
      </c>
      <c r="B110" s="66" t="s">
        <v>290</v>
      </c>
      <c r="C110" s="60"/>
      <c r="D110" s="61" t="str">
        <f>'Челябинская обл.'!$C$7</f>
        <v>13,23</v>
      </c>
      <c r="E110" s="61">
        <f>'Челябинская обл.'!$C$10</f>
        <v>1005.74</v>
      </c>
      <c r="F110" s="61">
        <f>'Челябинская обл.'!$C$11</f>
        <v>0</v>
      </c>
      <c r="G110" s="61">
        <f>'Челябинская обл.'!$C$12</f>
        <v>0</v>
      </c>
      <c r="H110" s="61">
        <f>'Челябинская обл.'!$C$13</f>
        <v>0</v>
      </c>
      <c r="I110" s="61">
        <f>'Челябинская обл.'!$C$14</f>
        <v>0</v>
      </c>
      <c r="J110" s="61">
        <f>'Челябинская обл.'!$C$17</f>
        <v>1987.75</v>
      </c>
      <c r="K110" s="61">
        <f>'Челябинская обл.'!$C$18</f>
        <v>0</v>
      </c>
      <c r="L110" s="61">
        <f>'Челябинская обл.'!$C$19</f>
        <v>0</v>
      </c>
      <c r="M110" s="61">
        <f>'Челябинская обл.'!$C$20</f>
        <v>0</v>
      </c>
      <c r="N110" s="61">
        <f>'Челябинская обл.'!$C$21</f>
        <v>0</v>
      </c>
      <c r="O110" s="61">
        <f>'Челябинская обл.'!$C$23</f>
        <v>1493.77</v>
      </c>
      <c r="P110" s="61">
        <f>'Челябинская обл.'!$C$24</f>
        <v>0</v>
      </c>
      <c r="Q110" s="61">
        <f>'Челябинская обл.'!$C$25</f>
        <v>0</v>
      </c>
      <c r="R110" s="61">
        <f>'Челябинская обл.'!$C$26</f>
        <v>0</v>
      </c>
      <c r="S110" s="61">
        <f>'Челябинская обл.'!$C$27</f>
        <v>0</v>
      </c>
      <c r="T110" s="61">
        <f>'Челябинская обл.'!$C$28</f>
        <v>0</v>
      </c>
      <c r="U110" s="61">
        <f>'Челябинская обл.'!$C$29</f>
        <v>377.24</v>
      </c>
      <c r="V110" s="61">
        <f>'Челябинская обл.'!$C$34</f>
        <v>13.23</v>
      </c>
      <c r="W110" s="61">
        <f>'Челябинская обл.'!$C$37</f>
        <v>352.76</v>
      </c>
      <c r="X110" s="61">
        <f>'Челябинская обл.'!$C$38</f>
        <v>825.59</v>
      </c>
      <c r="Y110" s="61">
        <f>'Челябинская обл.'!$C$39</f>
        <v>0</v>
      </c>
      <c r="Z110" s="61">
        <f>'Челябинская обл.'!$C$40</f>
        <v>0</v>
      </c>
      <c r="AA110" s="61">
        <f>'Челябинская обл.'!$C$41</f>
        <v>0</v>
      </c>
      <c r="AB110" s="61">
        <f>'Челябинская обл.'!$C$44</f>
        <v>1142.9000000000001</v>
      </c>
      <c r="AC110" s="61">
        <f>'Челябинская обл.'!$C$45</f>
        <v>1066.98</v>
      </c>
      <c r="AD110" s="61">
        <f>'Челябинская обл.'!$C$46</f>
        <v>0</v>
      </c>
      <c r="AE110" s="61">
        <f>'Челябинская обл.'!$C$47</f>
        <v>0</v>
      </c>
      <c r="AF110" s="61">
        <f>'Челябинская обл.'!$C$48</f>
        <v>0</v>
      </c>
      <c r="AG110" s="61">
        <f>'Челябинская обл.'!$C$50</f>
        <v>1081.3599999999999</v>
      </c>
      <c r="AH110" s="61">
        <f>'Челябинская обл.'!$C$51</f>
        <v>1328.18</v>
      </c>
      <c r="AI110" s="61">
        <f>'Челябинская обл.'!$C$52</f>
        <v>0</v>
      </c>
      <c r="AJ110" s="61">
        <f>'Челябинская обл.'!$C$53</f>
        <v>0</v>
      </c>
      <c r="AK110" s="61">
        <f>'Челябинская обл.'!$C$54</f>
        <v>0</v>
      </c>
      <c r="AL110" s="61">
        <f>'Челябинская обл.'!$C$55</f>
        <v>0</v>
      </c>
      <c r="AM110" s="61">
        <f>'Челябинская обл.'!$C$56</f>
        <v>243.71</v>
      </c>
    </row>
    <row r="111" spans="1:39" s="22" customFormat="1" ht="31.5">
      <c r="A111" s="72" t="s">
        <v>28</v>
      </c>
      <c r="B111" s="67" t="s">
        <v>620</v>
      </c>
      <c r="C111" s="60"/>
      <c r="D111" s="61" t="str">
        <f>'Челябинская обл.'!$C$7</f>
        <v>13,23</v>
      </c>
      <c r="E111" s="61">
        <f>'Челябинская обл.'!$C$10</f>
        <v>1005.74</v>
      </c>
      <c r="F111" s="61">
        <f>'Челябинская обл.'!$C$11</f>
        <v>0</v>
      </c>
      <c r="G111" s="61">
        <f>'Челябинская обл.'!$C$12</f>
        <v>0</v>
      </c>
      <c r="H111" s="61">
        <f>'Челябинская обл.'!$C$13</f>
        <v>0</v>
      </c>
      <c r="I111" s="61">
        <f>'Челябинская обл.'!$C$14</f>
        <v>0</v>
      </c>
      <c r="J111" s="61">
        <f>'Челябинская обл.'!$C$17</f>
        <v>1987.75</v>
      </c>
      <c r="K111" s="61">
        <f>'Челябинская обл.'!$C$18</f>
        <v>0</v>
      </c>
      <c r="L111" s="61">
        <f>'Челябинская обл.'!$C$19</f>
        <v>0</v>
      </c>
      <c r="M111" s="61">
        <f>'Челябинская обл.'!$C$20</f>
        <v>0</v>
      </c>
      <c r="N111" s="61">
        <f>'Челябинская обл.'!$C$21</f>
        <v>0</v>
      </c>
      <c r="O111" s="61">
        <f>'Челябинская обл.'!$C$23</f>
        <v>1493.77</v>
      </c>
      <c r="P111" s="61">
        <f>'Челябинская обл.'!$C$24</f>
        <v>0</v>
      </c>
      <c r="Q111" s="61">
        <f>'Челябинская обл.'!$C$25</f>
        <v>0</v>
      </c>
      <c r="R111" s="61">
        <f>'Челябинская обл.'!$C$26</f>
        <v>0</v>
      </c>
      <c r="S111" s="61">
        <f>'Челябинская обл.'!$C$27</f>
        <v>0</v>
      </c>
      <c r="T111" s="61">
        <f>'Челябинская обл.'!$C$28</f>
        <v>0</v>
      </c>
      <c r="U111" s="61">
        <f>'Челябинская обл.'!$C$29</f>
        <v>377.24</v>
      </c>
      <c r="V111" s="61">
        <f>'Челябинская обл.'!$C$34</f>
        <v>13.23</v>
      </c>
      <c r="W111" s="61">
        <f>'Челябинская обл.'!$C$37</f>
        <v>352.76</v>
      </c>
      <c r="X111" s="61">
        <f>'Челябинская обл.'!$C$38</f>
        <v>825.59</v>
      </c>
      <c r="Y111" s="61">
        <f>'Челябинская обл.'!$C$39</f>
        <v>0</v>
      </c>
      <c r="Z111" s="61">
        <f>'Челябинская обл.'!$C$40</f>
        <v>0</v>
      </c>
      <c r="AA111" s="61">
        <f>'Челябинская обл.'!$C$41</f>
        <v>0</v>
      </c>
      <c r="AB111" s="61">
        <f>'Челябинская обл.'!$C$44</f>
        <v>1142.9000000000001</v>
      </c>
      <c r="AC111" s="61">
        <f>'Челябинская обл.'!$C$45</f>
        <v>1066.98</v>
      </c>
      <c r="AD111" s="61">
        <f>'Челябинская обл.'!$C$46</f>
        <v>0</v>
      </c>
      <c r="AE111" s="61">
        <f>'Челябинская обл.'!$C$47</f>
        <v>0</v>
      </c>
      <c r="AF111" s="61">
        <f>'Челябинская обл.'!$C$48</f>
        <v>0</v>
      </c>
      <c r="AG111" s="61">
        <f>'Челябинская обл.'!$C$50</f>
        <v>1081.3599999999999</v>
      </c>
      <c r="AH111" s="61">
        <f>'Челябинская обл.'!$C$51</f>
        <v>1328.18</v>
      </c>
      <c r="AI111" s="61">
        <f>'Челябинская обл.'!$C$52</f>
        <v>0</v>
      </c>
      <c r="AJ111" s="61">
        <f>'Челябинская обл.'!$C$53</f>
        <v>0</v>
      </c>
      <c r="AK111" s="61">
        <f>'Челябинская обл.'!$C$54</f>
        <v>0</v>
      </c>
      <c r="AL111" s="61">
        <f>'Челябинская обл.'!$C$55</f>
        <v>0</v>
      </c>
      <c r="AM111" s="61">
        <f>'Челябинская обл.'!$C$56</f>
        <v>243.71</v>
      </c>
    </row>
    <row r="112" spans="1:39" s="22" customFormat="1" ht="15.75">
      <c r="A112" s="72" t="s">
        <v>221</v>
      </c>
      <c r="B112" s="66" t="s">
        <v>291</v>
      </c>
      <c r="C112" s="60"/>
      <c r="D112" s="61" t="str">
        <f>'Челябинская обл.'!$C$7</f>
        <v>13,23</v>
      </c>
      <c r="E112" s="61">
        <f>'Челябинская обл.'!$C$10</f>
        <v>1005.74</v>
      </c>
      <c r="F112" s="61">
        <f>'Челябинская обл.'!$C$11</f>
        <v>0</v>
      </c>
      <c r="G112" s="61">
        <f>'Челябинская обл.'!$C$12</f>
        <v>0</v>
      </c>
      <c r="H112" s="61">
        <f>'Челябинская обл.'!$C$13</f>
        <v>0</v>
      </c>
      <c r="I112" s="61">
        <f>'Челябинская обл.'!$C$14</f>
        <v>0</v>
      </c>
      <c r="J112" s="61">
        <f>'Челябинская обл.'!$C$17</f>
        <v>1987.75</v>
      </c>
      <c r="K112" s="61">
        <f>'Челябинская обл.'!$C$18</f>
        <v>0</v>
      </c>
      <c r="L112" s="61">
        <f>'Челябинская обл.'!$C$19</f>
        <v>0</v>
      </c>
      <c r="M112" s="61">
        <f>'Челябинская обл.'!$C$20</f>
        <v>0</v>
      </c>
      <c r="N112" s="61">
        <f>'Челябинская обл.'!$C$21</f>
        <v>0</v>
      </c>
      <c r="O112" s="61">
        <f>'Челябинская обл.'!$C$23</f>
        <v>1493.77</v>
      </c>
      <c r="P112" s="61">
        <f>'Челябинская обл.'!$C$24</f>
        <v>0</v>
      </c>
      <c r="Q112" s="61">
        <f>'Челябинская обл.'!$C$25</f>
        <v>0</v>
      </c>
      <c r="R112" s="61">
        <f>'Челябинская обл.'!$C$26</f>
        <v>0</v>
      </c>
      <c r="S112" s="61">
        <f>'Челябинская обл.'!$C$27</f>
        <v>0</v>
      </c>
      <c r="T112" s="61">
        <f>'Челябинская обл.'!$C$28</f>
        <v>0</v>
      </c>
      <c r="U112" s="61">
        <f>'Челябинская обл.'!$C$29</f>
        <v>377.24</v>
      </c>
      <c r="V112" s="61">
        <f>'Челябинская обл.'!$C$34</f>
        <v>13.23</v>
      </c>
      <c r="W112" s="61">
        <f>'Челябинская обл.'!$C$37</f>
        <v>352.76</v>
      </c>
      <c r="X112" s="61">
        <f>'Челябинская обл.'!$C$38</f>
        <v>825.59</v>
      </c>
      <c r="Y112" s="61">
        <f>'Челябинская обл.'!$C$39</f>
        <v>0</v>
      </c>
      <c r="Z112" s="61">
        <f>'Челябинская обл.'!$C$40</f>
        <v>0</v>
      </c>
      <c r="AA112" s="61">
        <f>'Челябинская обл.'!$C$41</f>
        <v>0</v>
      </c>
      <c r="AB112" s="61">
        <f>'Челябинская обл.'!$C$44</f>
        <v>1142.9000000000001</v>
      </c>
      <c r="AC112" s="61">
        <f>'Челябинская обл.'!$C$45</f>
        <v>1066.98</v>
      </c>
      <c r="AD112" s="61">
        <f>'Челябинская обл.'!$C$46</f>
        <v>0</v>
      </c>
      <c r="AE112" s="61">
        <f>'Челябинская обл.'!$C$47</f>
        <v>0</v>
      </c>
      <c r="AF112" s="61">
        <f>'Челябинская обл.'!$C$48</f>
        <v>0</v>
      </c>
      <c r="AG112" s="61">
        <f>'Челябинская обл.'!$C$50</f>
        <v>1081.3599999999999</v>
      </c>
      <c r="AH112" s="61">
        <f>'Челябинская обл.'!$C$51</f>
        <v>1328.18</v>
      </c>
      <c r="AI112" s="61">
        <f>'Челябинская обл.'!$C$52</f>
        <v>0</v>
      </c>
      <c r="AJ112" s="61">
        <f>'Челябинская обл.'!$C$53</f>
        <v>0</v>
      </c>
      <c r="AK112" s="61">
        <f>'Челябинская обл.'!$C$54</f>
        <v>0</v>
      </c>
      <c r="AL112" s="61">
        <f>'Челябинская обл.'!$C$55</f>
        <v>0</v>
      </c>
      <c r="AM112" s="61">
        <f>'Челябинская обл.'!$C$56</f>
        <v>243.71</v>
      </c>
    </row>
    <row r="113" spans="1:39" s="22" customFormat="1" ht="15.75">
      <c r="A113" s="72" t="s">
        <v>223</v>
      </c>
      <c r="B113" s="66" t="s">
        <v>292</v>
      </c>
      <c r="C113" s="60"/>
      <c r="D113" s="61" t="str">
        <f>'Челябинская обл.'!$C$7</f>
        <v>13,23</v>
      </c>
      <c r="E113" s="61">
        <f>'Челябинская обл.'!$C$10</f>
        <v>1005.74</v>
      </c>
      <c r="F113" s="61">
        <f>'Челябинская обл.'!$C$11</f>
        <v>0</v>
      </c>
      <c r="G113" s="61">
        <f>'Челябинская обл.'!$C$12</f>
        <v>0</v>
      </c>
      <c r="H113" s="61">
        <f>'Челябинская обл.'!$C$13</f>
        <v>0</v>
      </c>
      <c r="I113" s="61">
        <f>'Челябинская обл.'!$C$14</f>
        <v>0</v>
      </c>
      <c r="J113" s="61">
        <f>'Челябинская обл.'!$C$17</f>
        <v>1987.75</v>
      </c>
      <c r="K113" s="61">
        <f>'Челябинская обл.'!$C$18</f>
        <v>0</v>
      </c>
      <c r="L113" s="61">
        <f>'Челябинская обл.'!$C$19</f>
        <v>0</v>
      </c>
      <c r="M113" s="61">
        <f>'Челябинская обл.'!$C$20</f>
        <v>0</v>
      </c>
      <c r="N113" s="61">
        <f>'Челябинская обл.'!$C$21</f>
        <v>0</v>
      </c>
      <c r="O113" s="61">
        <f>'Челябинская обл.'!$C$23</f>
        <v>1493.77</v>
      </c>
      <c r="P113" s="61">
        <f>'Челябинская обл.'!$C$24</f>
        <v>0</v>
      </c>
      <c r="Q113" s="61">
        <f>'Челябинская обл.'!$C$25</f>
        <v>0</v>
      </c>
      <c r="R113" s="61">
        <f>'Челябинская обл.'!$C$26</f>
        <v>0</v>
      </c>
      <c r="S113" s="61">
        <f>'Челябинская обл.'!$C$27</f>
        <v>0</v>
      </c>
      <c r="T113" s="61">
        <f>'Челябинская обл.'!$C$28</f>
        <v>0</v>
      </c>
      <c r="U113" s="61">
        <f>'Челябинская обл.'!$C$29</f>
        <v>377.24</v>
      </c>
      <c r="V113" s="61">
        <f>'Челябинская обл.'!$C$34</f>
        <v>13.23</v>
      </c>
      <c r="W113" s="61">
        <f>'Челябинская обл.'!$C$37</f>
        <v>352.76</v>
      </c>
      <c r="X113" s="61">
        <f>'Челябинская обл.'!$C$38</f>
        <v>825.59</v>
      </c>
      <c r="Y113" s="61">
        <f>'Челябинская обл.'!$C$39</f>
        <v>0</v>
      </c>
      <c r="Z113" s="61">
        <f>'Челябинская обл.'!$C$40</f>
        <v>0</v>
      </c>
      <c r="AA113" s="61">
        <f>'Челябинская обл.'!$C$41</f>
        <v>0</v>
      </c>
      <c r="AB113" s="61">
        <f>'Челябинская обл.'!$C$44</f>
        <v>1142.9000000000001</v>
      </c>
      <c r="AC113" s="61">
        <f>'Челябинская обл.'!$C$45</f>
        <v>1066.98</v>
      </c>
      <c r="AD113" s="61">
        <f>'Челябинская обл.'!$C$46</f>
        <v>0</v>
      </c>
      <c r="AE113" s="61">
        <f>'Челябинская обл.'!$C$47</f>
        <v>0</v>
      </c>
      <c r="AF113" s="61">
        <f>'Челябинская обл.'!$C$48</f>
        <v>0</v>
      </c>
      <c r="AG113" s="61">
        <f>'Челябинская обл.'!$C$50</f>
        <v>1081.3599999999999</v>
      </c>
      <c r="AH113" s="61">
        <f>'Челябинская обл.'!$C$51</f>
        <v>1328.18</v>
      </c>
      <c r="AI113" s="61">
        <f>'Челябинская обл.'!$C$52</f>
        <v>0</v>
      </c>
      <c r="AJ113" s="61">
        <f>'Челябинская обл.'!$C$53</f>
        <v>0</v>
      </c>
      <c r="AK113" s="61">
        <f>'Челябинская обл.'!$C$54</f>
        <v>0</v>
      </c>
      <c r="AL113" s="61">
        <f>'Челябинская обл.'!$C$55</f>
        <v>0</v>
      </c>
      <c r="AM113" s="61">
        <f>'Челябинская обл.'!$C$56</f>
        <v>243.71</v>
      </c>
    </row>
    <row r="114" spans="1:39" s="22" customFormat="1" ht="15.75">
      <c r="A114" s="72" t="s">
        <v>224</v>
      </c>
      <c r="B114" s="67" t="s">
        <v>621</v>
      </c>
      <c r="C114" s="60"/>
      <c r="D114" s="61" t="str">
        <f>'Челябинская обл.'!$C$7</f>
        <v>13,23</v>
      </c>
      <c r="E114" s="61">
        <f>'Челябинская обл.'!$C$10</f>
        <v>1005.74</v>
      </c>
      <c r="F114" s="61">
        <f>'Челябинская обл.'!$C$11</f>
        <v>0</v>
      </c>
      <c r="G114" s="61">
        <f>'Челябинская обл.'!$C$12</f>
        <v>0</v>
      </c>
      <c r="H114" s="61">
        <f>'Челябинская обл.'!$C$13</f>
        <v>0</v>
      </c>
      <c r="I114" s="61">
        <f>'Челябинская обл.'!$C$14</f>
        <v>0</v>
      </c>
      <c r="J114" s="61">
        <f>'Челябинская обл.'!$C$17</f>
        <v>1987.75</v>
      </c>
      <c r="K114" s="61">
        <f>'Челябинская обл.'!$C$18</f>
        <v>0</v>
      </c>
      <c r="L114" s="61">
        <f>'Челябинская обл.'!$C$19</f>
        <v>0</v>
      </c>
      <c r="M114" s="61">
        <f>'Челябинская обл.'!$C$20</f>
        <v>0</v>
      </c>
      <c r="N114" s="61">
        <f>'Челябинская обл.'!$C$21</f>
        <v>0</v>
      </c>
      <c r="O114" s="61">
        <f>'Челябинская обл.'!$C$23</f>
        <v>1493.77</v>
      </c>
      <c r="P114" s="61">
        <f>'Челябинская обл.'!$C$24</f>
        <v>0</v>
      </c>
      <c r="Q114" s="61">
        <f>'Челябинская обл.'!$C$25</f>
        <v>0</v>
      </c>
      <c r="R114" s="61">
        <f>'Челябинская обл.'!$C$26</f>
        <v>0</v>
      </c>
      <c r="S114" s="61">
        <f>'Челябинская обл.'!$C$27</f>
        <v>0</v>
      </c>
      <c r="T114" s="61">
        <f>'Челябинская обл.'!$C$28</f>
        <v>0</v>
      </c>
      <c r="U114" s="61">
        <f>'Челябинская обл.'!$C$29</f>
        <v>377.24</v>
      </c>
      <c r="V114" s="61">
        <f>'Челябинская обл.'!$C$34</f>
        <v>13.23</v>
      </c>
      <c r="W114" s="61">
        <f>'Челябинская обл.'!$C$37</f>
        <v>352.76</v>
      </c>
      <c r="X114" s="61">
        <f>'Челябинская обл.'!$C$38</f>
        <v>825.59</v>
      </c>
      <c r="Y114" s="61">
        <f>'Челябинская обл.'!$C$39</f>
        <v>0</v>
      </c>
      <c r="Z114" s="61">
        <f>'Челябинская обл.'!$C$40</f>
        <v>0</v>
      </c>
      <c r="AA114" s="61">
        <f>'Челябинская обл.'!$C$41</f>
        <v>0</v>
      </c>
      <c r="AB114" s="61">
        <f>'Челябинская обл.'!$C$44</f>
        <v>1142.9000000000001</v>
      </c>
      <c r="AC114" s="61">
        <f>'Челябинская обл.'!$C$45</f>
        <v>1066.98</v>
      </c>
      <c r="AD114" s="61">
        <f>'Челябинская обл.'!$C$46</f>
        <v>0</v>
      </c>
      <c r="AE114" s="61">
        <f>'Челябинская обл.'!$C$47</f>
        <v>0</v>
      </c>
      <c r="AF114" s="61">
        <f>'Челябинская обл.'!$C$48</f>
        <v>0</v>
      </c>
      <c r="AG114" s="61">
        <f>'Челябинская обл.'!$C$50</f>
        <v>1081.3599999999999</v>
      </c>
      <c r="AH114" s="61">
        <f>'Челябинская обл.'!$C$51</f>
        <v>1328.18</v>
      </c>
      <c r="AI114" s="61">
        <f>'Челябинская обл.'!$C$52</f>
        <v>0</v>
      </c>
      <c r="AJ114" s="61">
        <f>'Челябинская обл.'!$C$53</f>
        <v>0</v>
      </c>
      <c r="AK114" s="61">
        <f>'Челябинская обл.'!$C$54</f>
        <v>0</v>
      </c>
      <c r="AL114" s="61">
        <f>'Челябинская обл.'!$C$55</f>
        <v>0</v>
      </c>
      <c r="AM114" s="61">
        <f>'Челябинская обл.'!$C$56</f>
        <v>243.71</v>
      </c>
    </row>
    <row r="115" spans="1:39" s="22" customFormat="1" ht="31.5">
      <c r="A115" s="72" t="s">
        <v>232</v>
      </c>
      <c r="B115" s="67" t="s">
        <v>622</v>
      </c>
      <c r="C115" s="60"/>
      <c r="D115" s="61" t="str">
        <f>'Челябинская обл.'!$C$7</f>
        <v>13,23</v>
      </c>
      <c r="E115" s="61">
        <f>'Челябинская обл.'!$C$10</f>
        <v>1005.74</v>
      </c>
      <c r="F115" s="61">
        <f>'Челябинская обл.'!$C$11</f>
        <v>0</v>
      </c>
      <c r="G115" s="61">
        <f>'Челябинская обл.'!$C$12</f>
        <v>0</v>
      </c>
      <c r="H115" s="61">
        <f>'Челябинская обл.'!$C$13</f>
        <v>0</v>
      </c>
      <c r="I115" s="61">
        <f>'Челябинская обл.'!$C$14</f>
        <v>0</v>
      </c>
      <c r="J115" s="61">
        <f>'Челябинская обл.'!$C$17</f>
        <v>1987.75</v>
      </c>
      <c r="K115" s="61">
        <f>'Челябинская обл.'!$C$18</f>
        <v>0</v>
      </c>
      <c r="L115" s="61">
        <f>'Челябинская обл.'!$C$19</f>
        <v>0</v>
      </c>
      <c r="M115" s="61">
        <f>'Челябинская обл.'!$C$20</f>
        <v>0</v>
      </c>
      <c r="N115" s="61">
        <f>'Челябинская обл.'!$C$21</f>
        <v>0</v>
      </c>
      <c r="O115" s="61">
        <f>'Челябинская обл.'!$C$23</f>
        <v>1493.77</v>
      </c>
      <c r="P115" s="61">
        <f>'Челябинская обл.'!$C$24</f>
        <v>0</v>
      </c>
      <c r="Q115" s="61">
        <f>'Челябинская обл.'!$C$25</f>
        <v>0</v>
      </c>
      <c r="R115" s="61">
        <f>'Челябинская обл.'!$C$26</f>
        <v>0</v>
      </c>
      <c r="S115" s="61">
        <f>'Челябинская обл.'!$C$27</f>
        <v>0</v>
      </c>
      <c r="T115" s="61">
        <f>'Челябинская обл.'!$C$28</f>
        <v>0</v>
      </c>
      <c r="U115" s="61">
        <f>'Челябинская обл.'!$C$29</f>
        <v>377.24</v>
      </c>
      <c r="V115" s="61">
        <f>'Челябинская обл.'!$C$34</f>
        <v>13.23</v>
      </c>
      <c r="W115" s="61">
        <f>'Челябинская обл.'!$C$37</f>
        <v>352.76</v>
      </c>
      <c r="X115" s="61">
        <f>'Челябинская обл.'!$C$38</f>
        <v>825.59</v>
      </c>
      <c r="Y115" s="61">
        <f>'Челябинская обл.'!$C$39</f>
        <v>0</v>
      </c>
      <c r="Z115" s="61">
        <f>'Челябинская обл.'!$C$40</f>
        <v>0</v>
      </c>
      <c r="AA115" s="61">
        <f>'Челябинская обл.'!$C$41</f>
        <v>0</v>
      </c>
      <c r="AB115" s="61">
        <f>'Челябинская обл.'!$C$44</f>
        <v>1142.9000000000001</v>
      </c>
      <c r="AC115" s="61">
        <f>'Челябинская обл.'!$C$45</f>
        <v>1066.98</v>
      </c>
      <c r="AD115" s="61">
        <f>'Челябинская обл.'!$C$46</f>
        <v>0</v>
      </c>
      <c r="AE115" s="61">
        <f>'Челябинская обл.'!$C$47</f>
        <v>0</v>
      </c>
      <c r="AF115" s="61">
        <f>'Челябинская обл.'!$C$48</f>
        <v>0</v>
      </c>
      <c r="AG115" s="61">
        <f>'Челябинская обл.'!$C$50</f>
        <v>1081.3599999999999</v>
      </c>
      <c r="AH115" s="61">
        <f>'Челябинская обл.'!$C$51</f>
        <v>1328.18</v>
      </c>
      <c r="AI115" s="61">
        <f>'Челябинская обл.'!$C$52</f>
        <v>0</v>
      </c>
      <c r="AJ115" s="61">
        <f>'Челябинская обл.'!$C$53</f>
        <v>0</v>
      </c>
      <c r="AK115" s="61">
        <f>'Челябинская обл.'!$C$54</f>
        <v>0</v>
      </c>
      <c r="AL115" s="61">
        <f>'Челябинская обл.'!$C$55</f>
        <v>0</v>
      </c>
      <c r="AM115" s="61">
        <f>'Челябинская обл.'!$C$56</f>
        <v>243.71</v>
      </c>
    </row>
    <row r="116" spans="1:39" s="22" customFormat="1" ht="15.75">
      <c r="A116" s="72" t="s">
        <v>234</v>
      </c>
      <c r="B116" s="73" t="s">
        <v>623</v>
      </c>
      <c r="C116" s="60"/>
      <c r="D116" s="61" t="str">
        <f>'Челябинская обл.'!$C$7</f>
        <v>13,23</v>
      </c>
      <c r="E116" s="61">
        <f>'Челябинская обл.'!$C$10</f>
        <v>1005.74</v>
      </c>
      <c r="F116" s="61">
        <f>'Челябинская обл.'!$C$11</f>
        <v>0</v>
      </c>
      <c r="G116" s="61">
        <f>'Челябинская обл.'!$C$12</f>
        <v>0</v>
      </c>
      <c r="H116" s="61">
        <f>'Челябинская обл.'!$C$13</f>
        <v>0</v>
      </c>
      <c r="I116" s="61">
        <f>'Челябинская обл.'!$C$14</f>
        <v>0</v>
      </c>
      <c r="J116" s="61">
        <f>'Челябинская обл.'!$C$17</f>
        <v>1987.75</v>
      </c>
      <c r="K116" s="61">
        <f>'Челябинская обл.'!$C$18</f>
        <v>0</v>
      </c>
      <c r="L116" s="61">
        <f>'Челябинская обл.'!$C$19</f>
        <v>0</v>
      </c>
      <c r="M116" s="61">
        <f>'Челябинская обл.'!$C$20</f>
        <v>0</v>
      </c>
      <c r="N116" s="61">
        <f>'Челябинская обл.'!$C$21</f>
        <v>0</v>
      </c>
      <c r="O116" s="61">
        <f>'Челябинская обл.'!$C$23</f>
        <v>1493.77</v>
      </c>
      <c r="P116" s="61">
        <f>'Челябинская обл.'!$C$24</f>
        <v>0</v>
      </c>
      <c r="Q116" s="61">
        <f>'Челябинская обл.'!$C$25</f>
        <v>0</v>
      </c>
      <c r="R116" s="61">
        <f>'Челябинская обл.'!$C$26</f>
        <v>0</v>
      </c>
      <c r="S116" s="61">
        <f>'Челябинская обл.'!$C$27</f>
        <v>0</v>
      </c>
      <c r="T116" s="61">
        <f>'Челябинская обл.'!$C$28</f>
        <v>0</v>
      </c>
      <c r="U116" s="61">
        <f>'Челябинская обл.'!$C$29</f>
        <v>377.24</v>
      </c>
      <c r="V116" s="61">
        <f>'Челябинская обл.'!$C$34</f>
        <v>13.23</v>
      </c>
      <c r="W116" s="61">
        <f>'Челябинская обл.'!$C$37</f>
        <v>352.76</v>
      </c>
      <c r="X116" s="61">
        <f>'Челябинская обл.'!$C$38</f>
        <v>825.59</v>
      </c>
      <c r="Y116" s="61">
        <f>'Челябинская обл.'!$C$39</f>
        <v>0</v>
      </c>
      <c r="Z116" s="61">
        <f>'Челябинская обл.'!$C$40</f>
        <v>0</v>
      </c>
      <c r="AA116" s="61">
        <f>'Челябинская обл.'!$C$41</f>
        <v>0</v>
      </c>
      <c r="AB116" s="61">
        <f>'Челябинская обл.'!$C$44</f>
        <v>1142.9000000000001</v>
      </c>
      <c r="AC116" s="61">
        <f>'Челябинская обл.'!$C$45</f>
        <v>1066.98</v>
      </c>
      <c r="AD116" s="61">
        <f>'Челябинская обл.'!$C$46</f>
        <v>0</v>
      </c>
      <c r="AE116" s="61">
        <f>'Челябинская обл.'!$C$47</f>
        <v>0</v>
      </c>
      <c r="AF116" s="61">
        <f>'Челябинская обл.'!$C$48</f>
        <v>0</v>
      </c>
      <c r="AG116" s="61">
        <f>'Челябинская обл.'!$C$50</f>
        <v>1081.3599999999999</v>
      </c>
      <c r="AH116" s="61">
        <f>'Челябинская обл.'!$C$51</f>
        <v>1328.18</v>
      </c>
      <c r="AI116" s="61">
        <f>'Челябинская обл.'!$C$52</f>
        <v>0</v>
      </c>
      <c r="AJ116" s="61">
        <f>'Челябинская обл.'!$C$53</f>
        <v>0</v>
      </c>
      <c r="AK116" s="61">
        <f>'Челябинская обл.'!$C$54</f>
        <v>0</v>
      </c>
      <c r="AL116" s="61">
        <f>'Челябинская обл.'!$C$55</f>
        <v>0</v>
      </c>
      <c r="AM116" s="61">
        <f>'Челябинская обл.'!$C$56</f>
        <v>243.71</v>
      </c>
    </row>
    <row r="117" spans="1:39" s="22" customFormat="1" ht="15.75">
      <c r="A117" s="72" t="s">
        <v>236</v>
      </c>
      <c r="B117" s="66" t="s">
        <v>112</v>
      </c>
      <c r="C117" s="60"/>
      <c r="D117" s="61" t="str">
        <f>'Челябинская обл.'!$C$7</f>
        <v>13,23</v>
      </c>
      <c r="E117" s="61">
        <f>'Челябинская обл.'!$C$10</f>
        <v>1005.74</v>
      </c>
      <c r="F117" s="61">
        <f>'Челябинская обл.'!$C$11</f>
        <v>0</v>
      </c>
      <c r="G117" s="61">
        <f>'Челябинская обл.'!$C$12</f>
        <v>0</v>
      </c>
      <c r="H117" s="61">
        <f>'Челябинская обл.'!$C$13</f>
        <v>0</v>
      </c>
      <c r="I117" s="61">
        <f>'Челябинская обл.'!$C$14</f>
        <v>0</v>
      </c>
      <c r="J117" s="61">
        <f>'Челябинская обл.'!$C$17</f>
        <v>1987.75</v>
      </c>
      <c r="K117" s="61">
        <f>'Челябинская обл.'!$C$18</f>
        <v>0</v>
      </c>
      <c r="L117" s="61">
        <f>'Челябинская обл.'!$C$19</f>
        <v>0</v>
      </c>
      <c r="M117" s="61">
        <f>'Челябинская обл.'!$C$20</f>
        <v>0</v>
      </c>
      <c r="N117" s="61">
        <f>'Челябинская обл.'!$C$21</f>
        <v>0</v>
      </c>
      <c r="O117" s="61">
        <f>'Челябинская обл.'!$C$23</f>
        <v>1493.77</v>
      </c>
      <c r="P117" s="61">
        <f>'Челябинская обл.'!$C$24</f>
        <v>0</v>
      </c>
      <c r="Q117" s="61">
        <f>'Челябинская обл.'!$C$25</f>
        <v>0</v>
      </c>
      <c r="R117" s="61">
        <f>'Челябинская обл.'!$C$26</f>
        <v>0</v>
      </c>
      <c r="S117" s="61">
        <f>'Челябинская обл.'!$C$27</f>
        <v>0</v>
      </c>
      <c r="T117" s="61">
        <f>'Челябинская обл.'!$C$28</f>
        <v>0</v>
      </c>
      <c r="U117" s="61">
        <f>'Челябинская обл.'!$C$29</f>
        <v>377.24</v>
      </c>
      <c r="V117" s="61">
        <f>'Челябинская обл.'!$C$34</f>
        <v>13.23</v>
      </c>
      <c r="W117" s="61">
        <f>'Челябинская обл.'!$C$37</f>
        <v>352.76</v>
      </c>
      <c r="X117" s="61">
        <f>'Челябинская обл.'!$C$38</f>
        <v>825.59</v>
      </c>
      <c r="Y117" s="61">
        <f>'Челябинская обл.'!$C$39</f>
        <v>0</v>
      </c>
      <c r="Z117" s="61">
        <f>'Челябинская обл.'!$C$40</f>
        <v>0</v>
      </c>
      <c r="AA117" s="61">
        <f>'Челябинская обл.'!$C$41</f>
        <v>0</v>
      </c>
      <c r="AB117" s="61">
        <f>'Челябинская обл.'!$C$44</f>
        <v>1142.9000000000001</v>
      </c>
      <c r="AC117" s="61">
        <f>'Челябинская обл.'!$C$45</f>
        <v>1066.98</v>
      </c>
      <c r="AD117" s="61">
        <f>'Челябинская обл.'!$C$46</f>
        <v>0</v>
      </c>
      <c r="AE117" s="61">
        <f>'Челябинская обл.'!$C$47</f>
        <v>0</v>
      </c>
      <c r="AF117" s="61">
        <f>'Челябинская обл.'!$C$48</f>
        <v>0</v>
      </c>
      <c r="AG117" s="61">
        <f>'Челябинская обл.'!$C$50</f>
        <v>1081.3599999999999</v>
      </c>
      <c r="AH117" s="61">
        <f>'Челябинская обл.'!$C$51</f>
        <v>1328.18</v>
      </c>
      <c r="AI117" s="61">
        <f>'Челябинская обл.'!$C$52</f>
        <v>0</v>
      </c>
      <c r="AJ117" s="61">
        <f>'Челябинская обл.'!$C$53</f>
        <v>0</v>
      </c>
      <c r="AK117" s="61">
        <f>'Челябинская обл.'!$C$54</f>
        <v>0</v>
      </c>
      <c r="AL117" s="61">
        <f>'Челябинская обл.'!$C$55</f>
        <v>0</v>
      </c>
      <c r="AM117" s="61">
        <f>'Челябинская обл.'!$C$56</f>
        <v>243.71</v>
      </c>
    </row>
    <row r="118" spans="1:39" s="22" customFormat="1" ht="31.5">
      <c r="A118" s="72" t="s">
        <v>245</v>
      </c>
      <c r="B118" s="73" t="s">
        <v>624</v>
      </c>
      <c r="C118" s="60"/>
      <c r="D118" s="61" t="str">
        <f>'Челябинская обл.'!$C$7</f>
        <v>13,23</v>
      </c>
      <c r="E118" s="61">
        <f>'Челябинская обл.'!$C$10</f>
        <v>1005.74</v>
      </c>
      <c r="F118" s="61">
        <f>'Челябинская обл.'!$C$11</f>
        <v>0</v>
      </c>
      <c r="G118" s="61">
        <f>'Челябинская обл.'!$C$12</f>
        <v>0</v>
      </c>
      <c r="H118" s="61">
        <f>'Челябинская обл.'!$C$13</f>
        <v>0</v>
      </c>
      <c r="I118" s="61">
        <f>'Челябинская обл.'!$C$14</f>
        <v>0</v>
      </c>
      <c r="J118" s="61">
        <f>'Челябинская обл.'!$C$17</f>
        <v>1987.75</v>
      </c>
      <c r="K118" s="61">
        <f>'Челябинская обл.'!$C$18</f>
        <v>0</v>
      </c>
      <c r="L118" s="61">
        <f>'Челябинская обл.'!$C$19</f>
        <v>0</v>
      </c>
      <c r="M118" s="61">
        <f>'Челябинская обл.'!$C$20</f>
        <v>0</v>
      </c>
      <c r="N118" s="61">
        <f>'Челябинская обл.'!$C$21</f>
        <v>0</v>
      </c>
      <c r="O118" s="61">
        <f>'Челябинская обл.'!$C$23</f>
        <v>1493.77</v>
      </c>
      <c r="P118" s="61">
        <f>'Челябинская обл.'!$C$24</f>
        <v>0</v>
      </c>
      <c r="Q118" s="61">
        <f>'Челябинская обл.'!$C$25</f>
        <v>0</v>
      </c>
      <c r="R118" s="61">
        <f>'Челябинская обл.'!$C$26</f>
        <v>0</v>
      </c>
      <c r="S118" s="61">
        <f>'Челябинская обл.'!$C$27</f>
        <v>0</v>
      </c>
      <c r="T118" s="61">
        <f>'Челябинская обл.'!$C$28</f>
        <v>0</v>
      </c>
      <c r="U118" s="61">
        <f>'Челябинская обл.'!$C$29</f>
        <v>377.24</v>
      </c>
      <c r="V118" s="61">
        <f>'Челябинская обл.'!$C$34</f>
        <v>13.23</v>
      </c>
      <c r="W118" s="61">
        <f>'Челябинская обл.'!$C$37</f>
        <v>352.76</v>
      </c>
      <c r="X118" s="61">
        <f>'Челябинская обл.'!$C$38</f>
        <v>825.59</v>
      </c>
      <c r="Y118" s="61">
        <f>'Челябинская обл.'!$C$39</f>
        <v>0</v>
      </c>
      <c r="Z118" s="61">
        <f>'Челябинская обл.'!$C$40</f>
        <v>0</v>
      </c>
      <c r="AA118" s="61">
        <f>'Челябинская обл.'!$C$41</f>
        <v>0</v>
      </c>
      <c r="AB118" s="61">
        <f>'Челябинская обл.'!$C$44</f>
        <v>1142.9000000000001</v>
      </c>
      <c r="AC118" s="61">
        <f>'Челябинская обл.'!$C$45</f>
        <v>1066.98</v>
      </c>
      <c r="AD118" s="61">
        <f>'Челябинская обл.'!$C$46</f>
        <v>0</v>
      </c>
      <c r="AE118" s="61">
        <f>'Челябинская обл.'!$C$47</f>
        <v>0</v>
      </c>
      <c r="AF118" s="61">
        <f>'Челябинская обл.'!$C$48</f>
        <v>0</v>
      </c>
      <c r="AG118" s="61">
        <f>'Челябинская обл.'!$C$50</f>
        <v>1081.3599999999999</v>
      </c>
      <c r="AH118" s="61">
        <f>'Челябинская обл.'!$C$51</f>
        <v>1328.18</v>
      </c>
      <c r="AI118" s="61">
        <f>'Челябинская обл.'!$C$52</f>
        <v>0</v>
      </c>
      <c r="AJ118" s="61">
        <f>'Челябинская обл.'!$C$53</f>
        <v>0</v>
      </c>
      <c r="AK118" s="61">
        <f>'Челябинская обл.'!$C$54</f>
        <v>0</v>
      </c>
      <c r="AL118" s="61">
        <f>'Челябинская обл.'!$C$55</f>
        <v>0</v>
      </c>
      <c r="AM118" s="61">
        <f>'Челябинская обл.'!$C$56</f>
        <v>243.71</v>
      </c>
    </row>
    <row r="119" spans="1:39" s="22" customFormat="1" ht="47.25">
      <c r="A119" s="72" t="s">
        <v>246</v>
      </c>
      <c r="B119" s="67" t="s">
        <v>625</v>
      </c>
      <c r="C119" s="60"/>
      <c r="D119" s="61" t="str">
        <f>'Челябинская обл.'!$C$7</f>
        <v>13,23</v>
      </c>
      <c r="E119" s="61">
        <f>'Челябинская обл.'!$C$10</f>
        <v>1005.74</v>
      </c>
      <c r="F119" s="61">
        <f>'Челябинская обл.'!$C$11</f>
        <v>0</v>
      </c>
      <c r="G119" s="61">
        <f>'Челябинская обл.'!$C$12</f>
        <v>0</v>
      </c>
      <c r="H119" s="61">
        <f>'Челябинская обл.'!$C$13</f>
        <v>0</v>
      </c>
      <c r="I119" s="61">
        <f>'Челябинская обл.'!$C$14</f>
        <v>0</v>
      </c>
      <c r="J119" s="61">
        <f>'Челябинская обл.'!$C$17</f>
        <v>1987.75</v>
      </c>
      <c r="K119" s="61">
        <f>'Челябинская обл.'!$C$18</f>
        <v>0</v>
      </c>
      <c r="L119" s="61">
        <f>'Челябинская обл.'!$C$19</f>
        <v>0</v>
      </c>
      <c r="M119" s="61">
        <f>'Челябинская обл.'!$C$20</f>
        <v>0</v>
      </c>
      <c r="N119" s="61">
        <f>'Челябинская обл.'!$C$21</f>
        <v>0</v>
      </c>
      <c r="O119" s="61">
        <f>'Челябинская обл.'!$C$23</f>
        <v>1493.77</v>
      </c>
      <c r="P119" s="61">
        <f>'Челябинская обл.'!$C$24</f>
        <v>0</v>
      </c>
      <c r="Q119" s="61">
        <f>'Челябинская обл.'!$C$25</f>
        <v>0</v>
      </c>
      <c r="R119" s="61">
        <f>'Челябинская обл.'!$C$26</f>
        <v>0</v>
      </c>
      <c r="S119" s="61">
        <f>'Челябинская обл.'!$C$27</f>
        <v>0</v>
      </c>
      <c r="T119" s="61">
        <f>'Челябинская обл.'!$C$28</f>
        <v>0</v>
      </c>
      <c r="U119" s="61">
        <f>'Челябинская обл.'!$C$29</f>
        <v>377.24</v>
      </c>
      <c r="V119" s="61">
        <f>'Челябинская обл.'!$C$34</f>
        <v>13.23</v>
      </c>
      <c r="W119" s="61">
        <f>'Челябинская обл.'!$C$37</f>
        <v>352.76</v>
      </c>
      <c r="X119" s="61">
        <f>'Челябинская обл.'!$C$38</f>
        <v>825.59</v>
      </c>
      <c r="Y119" s="61">
        <f>'Челябинская обл.'!$C$39</f>
        <v>0</v>
      </c>
      <c r="Z119" s="61">
        <f>'Челябинская обл.'!$C$40</f>
        <v>0</v>
      </c>
      <c r="AA119" s="61">
        <f>'Челябинская обл.'!$C$41</f>
        <v>0</v>
      </c>
      <c r="AB119" s="61">
        <f>'Челябинская обл.'!$C$44</f>
        <v>1142.9000000000001</v>
      </c>
      <c r="AC119" s="61">
        <f>'Челябинская обл.'!$C$45</f>
        <v>1066.98</v>
      </c>
      <c r="AD119" s="61">
        <f>'Челябинская обл.'!$C$46</f>
        <v>0</v>
      </c>
      <c r="AE119" s="61">
        <f>'Челябинская обл.'!$C$47</f>
        <v>0</v>
      </c>
      <c r="AF119" s="61">
        <f>'Челябинская обл.'!$C$48</f>
        <v>0</v>
      </c>
      <c r="AG119" s="61">
        <f>'Челябинская обл.'!$C$50</f>
        <v>1081.3599999999999</v>
      </c>
      <c r="AH119" s="61">
        <f>'Челябинская обл.'!$C$51</f>
        <v>1328.18</v>
      </c>
      <c r="AI119" s="61">
        <f>'Челябинская обл.'!$C$52</f>
        <v>0</v>
      </c>
      <c r="AJ119" s="61">
        <f>'Челябинская обл.'!$C$53</f>
        <v>0</v>
      </c>
      <c r="AK119" s="61">
        <f>'Челябинская обл.'!$C$54</f>
        <v>0</v>
      </c>
      <c r="AL119" s="61">
        <f>'Челябинская обл.'!$C$55</f>
        <v>0</v>
      </c>
      <c r="AM119" s="61">
        <f>'Челябинская обл.'!$C$56</f>
        <v>243.71</v>
      </c>
    </row>
    <row r="120" spans="1:39" s="22" customFormat="1" ht="63">
      <c r="A120" s="76">
        <v>13</v>
      </c>
      <c r="B120" s="73" t="s">
        <v>626</v>
      </c>
      <c r="C120" s="60"/>
      <c r="D120" s="61" t="str">
        <f>'Челябинская обл.'!$C$7</f>
        <v>13,23</v>
      </c>
      <c r="E120" s="61">
        <f>'Челябинская обл.'!$C$10</f>
        <v>1005.74</v>
      </c>
      <c r="F120" s="61">
        <f>'Челябинская обл.'!$C$11</f>
        <v>0</v>
      </c>
      <c r="G120" s="61">
        <f>'Челябинская обл.'!$C$12</f>
        <v>0</v>
      </c>
      <c r="H120" s="61">
        <f>'Челябинская обл.'!$C$13</f>
        <v>0</v>
      </c>
      <c r="I120" s="61">
        <f>'Челябинская обл.'!$C$14</f>
        <v>0</v>
      </c>
      <c r="J120" s="61">
        <f>'Челябинская обл.'!$C$17</f>
        <v>1987.75</v>
      </c>
      <c r="K120" s="61">
        <f>'Челябинская обл.'!$C$18</f>
        <v>0</v>
      </c>
      <c r="L120" s="61">
        <f>'Челябинская обл.'!$C$19</f>
        <v>0</v>
      </c>
      <c r="M120" s="61">
        <f>'Челябинская обл.'!$C$20</f>
        <v>0</v>
      </c>
      <c r="N120" s="61">
        <f>'Челябинская обл.'!$C$21</f>
        <v>0</v>
      </c>
      <c r="O120" s="61">
        <f>'Челябинская обл.'!$C$23</f>
        <v>1493.77</v>
      </c>
      <c r="P120" s="61">
        <f>'Челябинская обл.'!$C$24</f>
        <v>0</v>
      </c>
      <c r="Q120" s="61">
        <f>'Челябинская обл.'!$C$25</f>
        <v>0</v>
      </c>
      <c r="R120" s="61">
        <f>'Челябинская обл.'!$C$26</f>
        <v>0</v>
      </c>
      <c r="S120" s="61">
        <f>'Челябинская обл.'!$C$27</f>
        <v>0</v>
      </c>
      <c r="T120" s="61">
        <f>'Челябинская обл.'!$C$28</f>
        <v>0</v>
      </c>
      <c r="U120" s="61">
        <f>'Челябинская обл.'!$C$29</f>
        <v>377.24</v>
      </c>
      <c r="V120" s="61">
        <f>'Челябинская обл.'!$C$34</f>
        <v>13.23</v>
      </c>
      <c r="W120" s="61">
        <f>'Челябинская обл.'!$C$37</f>
        <v>352.76</v>
      </c>
      <c r="X120" s="61">
        <f>'Челябинская обл.'!$C$38</f>
        <v>825.59</v>
      </c>
      <c r="Y120" s="61">
        <f>'Челябинская обл.'!$C$39</f>
        <v>0</v>
      </c>
      <c r="Z120" s="61">
        <f>'Челябинская обл.'!$C$40</f>
        <v>0</v>
      </c>
      <c r="AA120" s="61">
        <f>'Челябинская обл.'!$C$41</f>
        <v>0</v>
      </c>
      <c r="AB120" s="61">
        <f>'Челябинская обл.'!$C$44</f>
        <v>1142.9000000000001</v>
      </c>
      <c r="AC120" s="61">
        <f>'Челябинская обл.'!$C$45</f>
        <v>1066.98</v>
      </c>
      <c r="AD120" s="61">
        <f>'Челябинская обл.'!$C$46</f>
        <v>0</v>
      </c>
      <c r="AE120" s="61">
        <f>'Челябинская обл.'!$C$47</f>
        <v>0</v>
      </c>
      <c r="AF120" s="61">
        <f>'Челябинская обл.'!$C$48</f>
        <v>0</v>
      </c>
      <c r="AG120" s="61">
        <f>'Челябинская обл.'!$C$50</f>
        <v>1081.3599999999999</v>
      </c>
      <c r="AH120" s="61">
        <f>'Челябинская обл.'!$C$51</f>
        <v>1328.18</v>
      </c>
      <c r="AI120" s="61">
        <f>'Челябинская обл.'!$C$52</f>
        <v>0</v>
      </c>
      <c r="AJ120" s="61">
        <f>'Челябинская обл.'!$C$53</f>
        <v>0</v>
      </c>
      <c r="AK120" s="61">
        <f>'Челябинская обл.'!$C$54</f>
        <v>0</v>
      </c>
      <c r="AL120" s="61">
        <f>'Челябинская обл.'!$C$55</f>
        <v>0</v>
      </c>
      <c r="AM120" s="61">
        <f>'Челябинская обл.'!$C$56</f>
        <v>243.71</v>
      </c>
    </row>
    <row r="121" spans="1:39" s="22" customFormat="1" ht="15.75">
      <c r="A121" s="71" t="s">
        <v>262</v>
      </c>
      <c r="B121" s="64" t="s">
        <v>183</v>
      </c>
      <c r="C121" s="60"/>
      <c r="D121" s="61"/>
      <c r="E121" s="61"/>
      <c r="F121" s="61"/>
      <c r="G121" s="61"/>
      <c r="H121" s="61"/>
      <c r="I121" s="61"/>
      <c r="J121" s="61"/>
      <c r="K121" s="61"/>
      <c r="L121" s="61"/>
      <c r="M121" s="61"/>
      <c r="N121" s="61"/>
      <c r="O121" s="61"/>
      <c r="P121" s="61"/>
      <c r="Q121" s="61"/>
      <c r="R121" s="61"/>
      <c r="S121" s="61"/>
      <c r="T121" s="61"/>
      <c r="U121" s="61"/>
      <c r="V121" s="62"/>
      <c r="W121" s="61"/>
      <c r="X121" s="61"/>
      <c r="Y121" s="61"/>
      <c r="Z121" s="61"/>
      <c r="AA121" s="61"/>
      <c r="AB121" s="61"/>
      <c r="AC121" s="61"/>
      <c r="AD121" s="61"/>
      <c r="AE121" s="61"/>
      <c r="AF121" s="61"/>
      <c r="AG121" s="61"/>
      <c r="AH121" s="61"/>
      <c r="AI121" s="61"/>
      <c r="AJ121" s="61"/>
      <c r="AK121" s="61"/>
      <c r="AL121" s="61"/>
      <c r="AM121" s="61"/>
    </row>
    <row r="122" spans="1:39" s="22" customFormat="1" ht="15.75">
      <c r="A122" s="65" t="s">
        <v>27</v>
      </c>
      <c r="B122" s="75" t="s">
        <v>293</v>
      </c>
      <c r="C122" s="60"/>
      <c r="D122" s="61" t="str">
        <f>'Челябинская обл.'!$C$7</f>
        <v>13,23</v>
      </c>
      <c r="E122" s="61">
        <f>'Челябинская обл.'!$C$10</f>
        <v>1005.74</v>
      </c>
      <c r="F122" s="61">
        <f>'Челябинская обл.'!$C$11</f>
        <v>0</v>
      </c>
      <c r="G122" s="61">
        <f>'Челябинская обл.'!$C$12</f>
        <v>0</v>
      </c>
      <c r="H122" s="61">
        <f>'Челябинская обл.'!$C$13</f>
        <v>0</v>
      </c>
      <c r="I122" s="61">
        <f>'Челябинская обл.'!$C$14</f>
        <v>0</v>
      </c>
      <c r="J122" s="61">
        <f>'Челябинская обл.'!$C$17</f>
        <v>1987.75</v>
      </c>
      <c r="K122" s="61">
        <f>'Челябинская обл.'!$C$18</f>
        <v>0</v>
      </c>
      <c r="L122" s="61">
        <f>'Челябинская обл.'!$C$19</f>
        <v>0</v>
      </c>
      <c r="M122" s="61">
        <f>'Челябинская обл.'!$C$20</f>
        <v>0</v>
      </c>
      <c r="N122" s="61">
        <f>'Челябинская обл.'!$C$21</f>
        <v>0</v>
      </c>
      <c r="O122" s="61">
        <f>'Челябинская обл.'!$C$23</f>
        <v>1493.77</v>
      </c>
      <c r="P122" s="61">
        <f>'Челябинская обл.'!$C$24</f>
        <v>0</v>
      </c>
      <c r="Q122" s="61">
        <f>'Челябинская обл.'!$C$25</f>
        <v>0</v>
      </c>
      <c r="R122" s="61">
        <f>'Челябинская обл.'!$C$26</f>
        <v>0</v>
      </c>
      <c r="S122" s="61">
        <f>'Челябинская обл.'!$C$27</f>
        <v>0</v>
      </c>
      <c r="T122" s="61">
        <f>'Челябинская обл.'!$C$28</f>
        <v>0</v>
      </c>
      <c r="U122" s="61">
        <f>'Челябинская обл.'!$C$29</f>
        <v>377.24</v>
      </c>
      <c r="V122" s="61">
        <f>'Челябинская обл.'!$C$34</f>
        <v>13.23</v>
      </c>
      <c r="W122" s="61">
        <f>'Челябинская обл.'!$C$37</f>
        <v>352.76</v>
      </c>
      <c r="X122" s="61">
        <f>'Челябинская обл.'!$C$38</f>
        <v>825.59</v>
      </c>
      <c r="Y122" s="61">
        <f>'Челябинская обл.'!$C$39</f>
        <v>0</v>
      </c>
      <c r="Z122" s="61">
        <f>'Челябинская обл.'!$C$40</f>
        <v>0</v>
      </c>
      <c r="AA122" s="61">
        <f>'Челябинская обл.'!$C$41</f>
        <v>0</v>
      </c>
      <c r="AB122" s="61">
        <f>'Челябинская обл.'!$C$44</f>
        <v>1142.9000000000001</v>
      </c>
      <c r="AC122" s="61">
        <f>'Челябинская обл.'!$C$45</f>
        <v>1066.98</v>
      </c>
      <c r="AD122" s="61">
        <f>'Челябинская обл.'!$C$46</f>
        <v>0</v>
      </c>
      <c r="AE122" s="61">
        <f>'Челябинская обл.'!$C$47</f>
        <v>0</v>
      </c>
      <c r="AF122" s="61">
        <f>'Челябинская обл.'!$C$48</f>
        <v>0</v>
      </c>
      <c r="AG122" s="61">
        <f>'Челябинская обл.'!$C$50</f>
        <v>1081.3599999999999</v>
      </c>
      <c r="AH122" s="61">
        <f>'Челябинская обл.'!$C$51</f>
        <v>1328.18</v>
      </c>
      <c r="AI122" s="61">
        <f>'Челябинская обл.'!$C$52</f>
        <v>0</v>
      </c>
      <c r="AJ122" s="61">
        <f>'Челябинская обл.'!$C$53</f>
        <v>0</v>
      </c>
      <c r="AK122" s="61">
        <f>'Челябинская обл.'!$C$54</f>
        <v>0</v>
      </c>
      <c r="AL122" s="61">
        <f>'Челябинская обл.'!$C$55</f>
        <v>0</v>
      </c>
      <c r="AM122" s="61">
        <f>'Челябинская обл.'!$C$56</f>
        <v>243.71</v>
      </c>
    </row>
    <row r="123" spans="1:39" s="22" customFormat="1" ht="15.75">
      <c r="A123" s="69" t="s">
        <v>22</v>
      </c>
      <c r="B123" s="67" t="s">
        <v>618</v>
      </c>
      <c r="C123" s="60"/>
      <c r="D123" s="61" t="str">
        <f>'Челябинская обл.'!$C$7</f>
        <v>13,23</v>
      </c>
      <c r="E123" s="61">
        <f>'Челябинская обл.'!$C$10</f>
        <v>1005.74</v>
      </c>
      <c r="F123" s="61">
        <f>'Челябинская обл.'!$C$11</f>
        <v>0</v>
      </c>
      <c r="G123" s="61">
        <f>'Челябинская обл.'!$C$12</f>
        <v>0</v>
      </c>
      <c r="H123" s="61">
        <f>'Челябинская обл.'!$C$13</f>
        <v>0</v>
      </c>
      <c r="I123" s="61">
        <f>'Челябинская обл.'!$C$14</f>
        <v>0</v>
      </c>
      <c r="J123" s="61">
        <f>'Челябинская обл.'!$C$17</f>
        <v>1987.75</v>
      </c>
      <c r="K123" s="61">
        <f>'Челябинская обл.'!$C$18</f>
        <v>0</v>
      </c>
      <c r="L123" s="61">
        <f>'Челябинская обл.'!$C$19</f>
        <v>0</v>
      </c>
      <c r="M123" s="61">
        <f>'Челябинская обл.'!$C$20</f>
        <v>0</v>
      </c>
      <c r="N123" s="61">
        <f>'Челябинская обл.'!$C$21</f>
        <v>0</v>
      </c>
      <c r="O123" s="61">
        <f>'Челябинская обл.'!$C$23</f>
        <v>1493.77</v>
      </c>
      <c r="P123" s="61">
        <f>'Челябинская обл.'!$C$24</f>
        <v>0</v>
      </c>
      <c r="Q123" s="61">
        <f>'Челябинская обл.'!$C$25</f>
        <v>0</v>
      </c>
      <c r="R123" s="61">
        <f>'Челябинская обл.'!$C$26</f>
        <v>0</v>
      </c>
      <c r="S123" s="61">
        <f>'Челябинская обл.'!$C$27</f>
        <v>0</v>
      </c>
      <c r="T123" s="61">
        <f>'Челябинская обл.'!$C$28</f>
        <v>0</v>
      </c>
      <c r="U123" s="61">
        <f>'Челябинская обл.'!$C$29</f>
        <v>377.24</v>
      </c>
      <c r="V123" s="61">
        <f>'Челябинская обл.'!$C$34</f>
        <v>13.23</v>
      </c>
      <c r="W123" s="61">
        <f>'Челябинская обл.'!$C$37</f>
        <v>352.76</v>
      </c>
      <c r="X123" s="61">
        <f>'Челябинская обл.'!$C$38</f>
        <v>825.59</v>
      </c>
      <c r="Y123" s="61">
        <f>'Челябинская обл.'!$C$39</f>
        <v>0</v>
      </c>
      <c r="Z123" s="61">
        <f>'Челябинская обл.'!$C$40</f>
        <v>0</v>
      </c>
      <c r="AA123" s="61">
        <f>'Челябинская обл.'!$C$41</f>
        <v>0</v>
      </c>
      <c r="AB123" s="61">
        <f>'Челябинская обл.'!$C$44</f>
        <v>1142.9000000000001</v>
      </c>
      <c r="AC123" s="61">
        <f>'Челябинская обл.'!$C$45</f>
        <v>1066.98</v>
      </c>
      <c r="AD123" s="61">
        <f>'Челябинская обл.'!$C$46</f>
        <v>0</v>
      </c>
      <c r="AE123" s="61">
        <f>'Челябинская обл.'!$C$47</f>
        <v>0</v>
      </c>
      <c r="AF123" s="61">
        <f>'Челябинская обл.'!$C$48</f>
        <v>0</v>
      </c>
      <c r="AG123" s="61">
        <f>'Челябинская обл.'!$C$50</f>
        <v>1081.3599999999999</v>
      </c>
      <c r="AH123" s="61">
        <f>'Челябинская обл.'!$C$51</f>
        <v>1328.18</v>
      </c>
      <c r="AI123" s="61">
        <f>'Челябинская обл.'!$C$52</f>
        <v>0</v>
      </c>
      <c r="AJ123" s="61">
        <f>'Челябинская обл.'!$C$53</f>
        <v>0</v>
      </c>
      <c r="AK123" s="61">
        <f>'Челябинская обл.'!$C$54</f>
        <v>0</v>
      </c>
      <c r="AL123" s="61">
        <f>'Челябинская обл.'!$C$55</f>
        <v>0</v>
      </c>
      <c r="AM123" s="61">
        <f>'Челябинская обл.'!$C$56</f>
        <v>243.71</v>
      </c>
    </row>
    <row r="124" spans="1:39" s="22" customFormat="1" ht="15.75">
      <c r="A124" s="74" t="s">
        <v>24</v>
      </c>
      <c r="B124" s="66" t="s">
        <v>294</v>
      </c>
      <c r="C124" s="60"/>
      <c r="D124" s="61" t="str">
        <f>'Челябинская обл.'!$C$7</f>
        <v>13,23</v>
      </c>
      <c r="E124" s="61">
        <f>'Челябинская обл.'!$C$10</f>
        <v>1005.74</v>
      </c>
      <c r="F124" s="61">
        <f>'Челябинская обл.'!$C$11</f>
        <v>0</v>
      </c>
      <c r="G124" s="61">
        <f>'Челябинская обл.'!$C$12</f>
        <v>0</v>
      </c>
      <c r="H124" s="61">
        <f>'Челябинская обл.'!$C$13</f>
        <v>0</v>
      </c>
      <c r="I124" s="61">
        <f>'Челябинская обл.'!$C$14</f>
        <v>0</v>
      </c>
      <c r="J124" s="61">
        <f>'Челябинская обл.'!$C$17</f>
        <v>1987.75</v>
      </c>
      <c r="K124" s="61">
        <f>'Челябинская обл.'!$C$18</f>
        <v>0</v>
      </c>
      <c r="L124" s="61">
        <f>'Челябинская обл.'!$C$19</f>
        <v>0</v>
      </c>
      <c r="M124" s="61">
        <f>'Челябинская обл.'!$C$20</f>
        <v>0</v>
      </c>
      <c r="N124" s="61">
        <f>'Челябинская обл.'!$C$21</f>
        <v>0</v>
      </c>
      <c r="O124" s="61">
        <f>'Челябинская обл.'!$C$23</f>
        <v>1493.77</v>
      </c>
      <c r="P124" s="61">
        <f>'Челябинская обл.'!$C$24</f>
        <v>0</v>
      </c>
      <c r="Q124" s="61">
        <f>'Челябинская обл.'!$C$25</f>
        <v>0</v>
      </c>
      <c r="R124" s="61">
        <f>'Челябинская обл.'!$C$26</f>
        <v>0</v>
      </c>
      <c r="S124" s="61">
        <f>'Челябинская обл.'!$C$27</f>
        <v>0</v>
      </c>
      <c r="T124" s="61">
        <f>'Челябинская обл.'!$C$28</f>
        <v>0</v>
      </c>
      <c r="U124" s="61">
        <f>'Челябинская обл.'!$C$29</f>
        <v>377.24</v>
      </c>
      <c r="V124" s="61">
        <f>'Челябинская обл.'!$C$34</f>
        <v>13.23</v>
      </c>
      <c r="W124" s="61">
        <f>'Челябинская обл.'!$C$37</f>
        <v>352.76</v>
      </c>
      <c r="X124" s="61">
        <f>'Челябинская обл.'!$C$38</f>
        <v>825.59</v>
      </c>
      <c r="Y124" s="61">
        <f>'Челябинская обл.'!$C$39</f>
        <v>0</v>
      </c>
      <c r="Z124" s="61">
        <f>'Челябинская обл.'!$C$40</f>
        <v>0</v>
      </c>
      <c r="AA124" s="61">
        <f>'Челябинская обл.'!$C$41</f>
        <v>0</v>
      </c>
      <c r="AB124" s="61">
        <f>'Челябинская обл.'!$C$44</f>
        <v>1142.9000000000001</v>
      </c>
      <c r="AC124" s="61">
        <f>'Челябинская обл.'!$C$45</f>
        <v>1066.98</v>
      </c>
      <c r="AD124" s="61">
        <f>'Челябинская обл.'!$C$46</f>
        <v>0</v>
      </c>
      <c r="AE124" s="61">
        <f>'Челябинская обл.'!$C$47</f>
        <v>0</v>
      </c>
      <c r="AF124" s="61">
        <f>'Челябинская обл.'!$C$48</f>
        <v>0</v>
      </c>
      <c r="AG124" s="61">
        <f>'Челябинская обл.'!$C$50</f>
        <v>1081.3599999999999</v>
      </c>
      <c r="AH124" s="61">
        <f>'Челябинская обл.'!$C$51</f>
        <v>1328.18</v>
      </c>
      <c r="AI124" s="61">
        <f>'Челябинская обл.'!$C$52</f>
        <v>0</v>
      </c>
      <c r="AJ124" s="61">
        <f>'Челябинская обл.'!$C$53</f>
        <v>0</v>
      </c>
      <c r="AK124" s="61">
        <f>'Челябинская обл.'!$C$54</f>
        <v>0</v>
      </c>
      <c r="AL124" s="61">
        <f>'Челябинская обл.'!$C$55</f>
        <v>0</v>
      </c>
      <c r="AM124" s="61">
        <f>'Челябинская обл.'!$C$56</f>
        <v>243.71</v>
      </c>
    </row>
    <row r="125" spans="1:39" s="22" customFormat="1" ht="15.75">
      <c r="A125" s="71" t="s">
        <v>264</v>
      </c>
      <c r="B125" s="64" t="s">
        <v>184</v>
      </c>
      <c r="C125" s="60"/>
      <c r="D125" s="61"/>
      <c r="E125" s="61"/>
      <c r="F125" s="61"/>
      <c r="G125" s="61"/>
      <c r="H125" s="61"/>
      <c r="I125" s="61"/>
      <c r="J125" s="61"/>
      <c r="K125" s="61"/>
      <c r="L125" s="61"/>
      <c r="M125" s="61"/>
      <c r="N125" s="61"/>
      <c r="O125" s="61"/>
      <c r="P125" s="61"/>
      <c r="Q125" s="61"/>
      <c r="R125" s="61"/>
      <c r="S125" s="61"/>
      <c r="T125" s="61"/>
      <c r="U125" s="61"/>
      <c r="V125" s="62"/>
      <c r="W125" s="61"/>
      <c r="X125" s="61"/>
      <c r="Y125" s="61"/>
      <c r="Z125" s="61"/>
      <c r="AA125" s="61"/>
      <c r="AB125" s="61"/>
      <c r="AC125" s="61"/>
      <c r="AD125" s="61"/>
      <c r="AE125" s="61"/>
      <c r="AF125" s="61"/>
      <c r="AG125" s="61"/>
      <c r="AH125" s="61"/>
      <c r="AI125" s="61"/>
      <c r="AJ125" s="61"/>
      <c r="AK125" s="61"/>
      <c r="AL125" s="61"/>
      <c r="AM125" s="61"/>
    </row>
    <row r="126" spans="1:39" s="22" customFormat="1" ht="15.75">
      <c r="A126" s="72" t="s">
        <v>27</v>
      </c>
      <c r="B126" s="73" t="s">
        <v>615</v>
      </c>
      <c r="C126" s="60"/>
      <c r="D126" s="61" t="str">
        <f>'Челябинская обл.'!$C$7</f>
        <v>13,23</v>
      </c>
      <c r="E126" s="61">
        <f>'Челябинская обл.'!$C$10</f>
        <v>1005.74</v>
      </c>
      <c r="F126" s="61">
        <f>'Челябинская обл.'!$C$11</f>
        <v>0</v>
      </c>
      <c r="G126" s="61">
        <f>'Челябинская обл.'!$C$12</f>
        <v>0</v>
      </c>
      <c r="H126" s="61">
        <f>'Челябинская обл.'!$C$13</f>
        <v>0</v>
      </c>
      <c r="I126" s="61">
        <f>'Челябинская обл.'!$C$14</f>
        <v>0</v>
      </c>
      <c r="J126" s="61">
        <f>'Челябинская обл.'!$C$17</f>
        <v>1987.75</v>
      </c>
      <c r="K126" s="61">
        <f>'Челябинская обл.'!$C$18</f>
        <v>0</v>
      </c>
      <c r="L126" s="61">
        <f>'Челябинская обл.'!$C$19</f>
        <v>0</v>
      </c>
      <c r="M126" s="61">
        <f>'Челябинская обл.'!$C$20</f>
        <v>0</v>
      </c>
      <c r="N126" s="61">
        <f>'Челябинская обл.'!$C$21</f>
        <v>0</v>
      </c>
      <c r="O126" s="61">
        <f>'Челябинская обл.'!$C$23</f>
        <v>1493.77</v>
      </c>
      <c r="P126" s="61">
        <f>'Челябинская обл.'!$C$24</f>
        <v>0</v>
      </c>
      <c r="Q126" s="61">
        <f>'Челябинская обл.'!$C$25</f>
        <v>0</v>
      </c>
      <c r="R126" s="61">
        <f>'Челябинская обл.'!$C$26</f>
        <v>0</v>
      </c>
      <c r="S126" s="61">
        <f>'Челябинская обл.'!$C$27</f>
        <v>0</v>
      </c>
      <c r="T126" s="61">
        <f>'Челябинская обл.'!$C$28</f>
        <v>0</v>
      </c>
      <c r="U126" s="61">
        <f>'Челябинская обл.'!$C$29</f>
        <v>377.24</v>
      </c>
      <c r="V126" s="61">
        <f>'Челябинская обл.'!$C$34</f>
        <v>13.23</v>
      </c>
      <c r="W126" s="61">
        <f>'Челябинская обл.'!$C$37</f>
        <v>352.76</v>
      </c>
      <c r="X126" s="61">
        <f>'Челябинская обл.'!$C$38</f>
        <v>825.59</v>
      </c>
      <c r="Y126" s="61">
        <f>'Челябинская обл.'!$C$39</f>
        <v>0</v>
      </c>
      <c r="Z126" s="61">
        <f>'Челябинская обл.'!$C$40</f>
        <v>0</v>
      </c>
      <c r="AA126" s="61">
        <f>'Челябинская обл.'!$C$41</f>
        <v>0</v>
      </c>
      <c r="AB126" s="61">
        <f>'Челябинская обл.'!$C$44</f>
        <v>1142.9000000000001</v>
      </c>
      <c r="AC126" s="61">
        <f>'Челябинская обл.'!$C$45</f>
        <v>1066.98</v>
      </c>
      <c r="AD126" s="61">
        <f>'Челябинская обл.'!$C$46</f>
        <v>0</v>
      </c>
      <c r="AE126" s="61">
        <f>'Челябинская обл.'!$C$47</f>
        <v>0</v>
      </c>
      <c r="AF126" s="61">
        <f>'Челябинская обл.'!$C$48</f>
        <v>0</v>
      </c>
      <c r="AG126" s="61">
        <f>'Челябинская обл.'!$C$50</f>
        <v>1081.3599999999999</v>
      </c>
      <c r="AH126" s="61">
        <f>'Челябинская обл.'!$C$51</f>
        <v>1328.18</v>
      </c>
      <c r="AI126" s="61">
        <f>'Челябинская обл.'!$C$52</f>
        <v>0</v>
      </c>
      <c r="AJ126" s="61">
        <f>'Челябинская обл.'!$C$53</f>
        <v>0</v>
      </c>
      <c r="AK126" s="61">
        <f>'Челябинская обл.'!$C$54</f>
        <v>0</v>
      </c>
      <c r="AL126" s="61">
        <f>'Челябинская обл.'!$C$55</f>
        <v>0</v>
      </c>
      <c r="AM126" s="61">
        <f>'Челябинская обл.'!$C$56</f>
        <v>243.71</v>
      </c>
    </row>
    <row r="127" spans="1:39" s="22" customFormat="1" ht="15.75">
      <c r="A127" s="65" t="s">
        <v>22</v>
      </c>
      <c r="B127" s="66" t="s">
        <v>295</v>
      </c>
      <c r="C127" s="60"/>
      <c r="D127" s="61" t="str">
        <f>'Челябинская обл.'!$C$7</f>
        <v>13,23</v>
      </c>
      <c r="E127" s="61">
        <f>'Челябинская обл.'!$C$10</f>
        <v>1005.74</v>
      </c>
      <c r="F127" s="61">
        <f>'Челябинская обл.'!$C$11</f>
        <v>0</v>
      </c>
      <c r="G127" s="61">
        <f>'Челябинская обл.'!$C$12</f>
        <v>0</v>
      </c>
      <c r="H127" s="61">
        <f>'Челябинская обл.'!$C$13</f>
        <v>0</v>
      </c>
      <c r="I127" s="61">
        <f>'Челябинская обл.'!$C$14</f>
        <v>0</v>
      </c>
      <c r="J127" s="61">
        <f>'Челябинская обл.'!$C$17</f>
        <v>1987.75</v>
      </c>
      <c r="K127" s="61">
        <f>'Челябинская обл.'!$C$18</f>
        <v>0</v>
      </c>
      <c r="L127" s="61">
        <f>'Челябинская обл.'!$C$19</f>
        <v>0</v>
      </c>
      <c r="M127" s="61">
        <f>'Челябинская обл.'!$C$20</f>
        <v>0</v>
      </c>
      <c r="N127" s="61">
        <f>'Челябинская обл.'!$C$21</f>
        <v>0</v>
      </c>
      <c r="O127" s="61">
        <f>'Челябинская обл.'!$C$23</f>
        <v>1493.77</v>
      </c>
      <c r="P127" s="61">
        <f>'Челябинская обл.'!$C$24</f>
        <v>0</v>
      </c>
      <c r="Q127" s="61">
        <f>'Челябинская обл.'!$C$25</f>
        <v>0</v>
      </c>
      <c r="R127" s="61">
        <f>'Челябинская обл.'!$C$26</f>
        <v>0</v>
      </c>
      <c r="S127" s="61">
        <f>'Челябинская обл.'!$C$27</f>
        <v>0</v>
      </c>
      <c r="T127" s="61">
        <f>'Челябинская обл.'!$C$28</f>
        <v>0</v>
      </c>
      <c r="U127" s="61">
        <f>'Челябинская обл.'!$C$29</f>
        <v>377.24</v>
      </c>
      <c r="V127" s="61">
        <f>'Челябинская обл.'!$C$34</f>
        <v>13.23</v>
      </c>
      <c r="W127" s="61">
        <f>'Челябинская обл.'!$C$37</f>
        <v>352.76</v>
      </c>
      <c r="X127" s="61">
        <f>'Челябинская обл.'!$C$38</f>
        <v>825.59</v>
      </c>
      <c r="Y127" s="61">
        <f>'Челябинская обл.'!$C$39</f>
        <v>0</v>
      </c>
      <c r="Z127" s="61">
        <f>'Челябинская обл.'!$C$40</f>
        <v>0</v>
      </c>
      <c r="AA127" s="61">
        <f>'Челябинская обл.'!$C$41</f>
        <v>0</v>
      </c>
      <c r="AB127" s="61">
        <f>'Челябинская обл.'!$C$44</f>
        <v>1142.9000000000001</v>
      </c>
      <c r="AC127" s="61">
        <f>'Челябинская обл.'!$C$45</f>
        <v>1066.98</v>
      </c>
      <c r="AD127" s="61">
        <f>'Челябинская обл.'!$C$46</f>
        <v>0</v>
      </c>
      <c r="AE127" s="61">
        <f>'Челябинская обл.'!$C$47</f>
        <v>0</v>
      </c>
      <c r="AF127" s="61">
        <f>'Челябинская обл.'!$C$48</f>
        <v>0</v>
      </c>
      <c r="AG127" s="61">
        <f>'Челябинская обл.'!$C$50</f>
        <v>1081.3599999999999</v>
      </c>
      <c r="AH127" s="61">
        <f>'Челябинская обл.'!$C$51</f>
        <v>1328.18</v>
      </c>
      <c r="AI127" s="61">
        <f>'Челябинская обл.'!$C$52</f>
        <v>0</v>
      </c>
      <c r="AJ127" s="61">
        <f>'Челябинская обл.'!$C$53</f>
        <v>0</v>
      </c>
      <c r="AK127" s="61">
        <f>'Челябинская обл.'!$C$54</f>
        <v>0</v>
      </c>
      <c r="AL127" s="61">
        <f>'Челябинская обл.'!$C$55</f>
        <v>0</v>
      </c>
      <c r="AM127" s="61">
        <f>'Челябинская обл.'!$C$56</f>
        <v>243.71</v>
      </c>
    </row>
    <row r="128" spans="1:39" s="22" customFormat="1" ht="15.75">
      <c r="A128" s="65" t="s">
        <v>24</v>
      </c>
      <c r="B128" s="66" t="s">
        <v>296</v>
      </c>
      <c r="C128" s="60"/>
      <c r="D128" s="61" t="str">
        <f>'Челябинская обл.'!$C$7</f>
        <v>13,23</v>
      </c>
      <c r="E128" s="61">
        <f>'Челябинская обл.'!$C$10</f>
        <v>1005.74</v>
      </c>
      <c r="F128" s="61">
        <f>'Челябинская обл.'!$C$11</f>
        <v>0</v>
      </c>
      <c r="G128" s="61">
        <f>'Челябинская обл.'!$C$12</f>
        <v>0</v>
      </c>
      <c r="H128" s="61">
        <f>'Челябинская обл.'!$C$13</f>
        <v>0</v>
      </c>
      <c r="I128" s="61">
        <f>'Челябинская обл.'!$C$14</f>
        <v>0</v>
      </c>
      <c r="J128" s="61">
        <f>'Челябинская обл.'!$C$17</f>
        <v>1987.75</v>
      </c>
      <c r="K128" s="61">
        <f>'Челябинская обл.'!$C$18</f>
        <v>0</v>
      </c>
      <c r="L128" s="61">
        <f>'Челябинская обл.'!$C$19</f>
        <v>0</v>
      </c>
      <c r="M128" s="61">
        <f>'Челябинская обл.'!$C$20</f>
        <v>0</v>
      </c>
      <c r="N128" s="61">
        <f>'Челябинская обл.'!$C$21</f>
        <v>0</v>
      </c>
      <c r="O128" s="61">
        <f>'Челябинская обл.'!$C$23</f>
        <v>1493.77</v>
      </c>
      <c r="P128" s="61">
        <f>'Челябинская обл.'!$C$24</f>
        <v>0</v>
      </c>
      <c r="Q128" s="61">
        <f>'Челябинская обл.'!$C$25</f>
        <v>0</v>
      </c>
      <c r="R128" s="61">
        <f>'Челябинская обл.'!$C$26</f>
        <v>0</v>
      </c>
      <c r="S128" s="61">
        <f>'Челябинская обл.'!$C$27</f>
        <v>0</v>
      </c>
      <c r="T128" s="61">
        <f>'Челябинская обл.'!$C$28</f>
        <v>0</v>
      </c>
      <c r="U128" s="61">
        <f>'Челябинская обл.'!$C$29</f>
        <v>377.24</v>
      </c>
      <c r="V128" s="61">
        <f>'Челябинская обл.'!$C$34</f>
        <v>13.23</v>
      </c>
      <c r="W128" s="61">
        <f>'Челябинская обл.'!$C$37</f>
        <v>352.76</v>
      </c>
      <c r="X128" s="61">
        <f>'Челябинская обл.'!$C$38</f>
        <v>825.59</v>
      </c>
      <c r="Y128" s="61">
        <f>'Челябинская обл.'!$C$39</f>
        <v>0</v>
      </c>
      <c r="Z128" s="61">
        <f>'Челябинская обл.'!$C$40</f>
        <v>0</v>
      </c>
      <c r="AA128" s="61">
        <f>'Челябинская обл.'!$C$41</f>
        <v>0</v>
      </c>
      <c r="AB128" s="61">
        <f>'Челябинская обл.'!$C$44</f>
        <v>1142.9000000000001</v>
      </c>
      <c r="AC128" s="61">
        <f>'Челябинская обл.'!$C$45</f>
        <v>1066.98</v>
      </c>
      <c r="AD128" s="61">
        <f>'Челябинская обл.'!$C$46</f>
        <v>0</v>
      </c>
      <c r="AE128" s="61">
        <f>'Челябинская обл.'!$C$47</f>
        <v>0</v>
      </c>
      <c r="AF128" s="61">
        <f>'Челябинская обл.'!$C$48</f>
        <v>0</v>
      </c>
      <c r="AG128" s="61">
        <f>'Челябинская обл.'!$C$50</f>
        <v>1081.3599999999999</v>
      </c>
      <c r="AH128" s="61">
        <f>'Челябинская обл.'!$C$51</f>
        <v>1328.18</v>
      </c>
      <c r="AI128" s="61">
        <f>'Челябинская обл.'!$C$52</f>
        <v>0</v>
      </c>
      <c r="AJ128" s="61">
        <f>'Челябинская обл.'!$C$53</f>
        <v>0</v>
      </c>
      <c r="AK128" s="61">
        <f>'Челябинская обл.'!$C$54</f>
        <v>0</v>
      </c>
      <c r="AL128" s="61">
        <f>'Челябинская обл.'!$C$55</f>
        <v>0</v>
      </c>
      <c r="AM128" s="61">
        <f>'Челябинская обл.'!$C$56</f>
        <v>243.71</v>
      </c>
    </row>
    <row r="129" spans="1:39" s="22" customFormat="1" ht="15.75">
      <c r="A129" s="65" t="s">
        <v>28</v>
      </c>
      <c r="B129" s="66" t="s">
        <v>297</v>
      </c>
      <c r="C129" s="60"/>
      <c r="D129" s="61" t="str">
        <f>'Челябинская обл.'!$C$7</f>
        <v>13,23</v>
      </c>
      <c r="E129" s="61">
        <f>'Челябинская обл.'!$C$10</f>
        <v>1005.74</v>
      </c>
      <c r="F129" s="61">
        <f>'Челябинская обл.'!$C$11</f>
        <v>0</v>
      </c>
      <c r="G129" s="61">
        <f>'Челябинская обл.'!$C$12</f>
        <v>0</v>
      </c>
      <c r="H129" s="61">
        <f>'Челябинская обл.'!$C$13</f>
        <v>0</v>
      </c>
      <c r="I129" s="61">
        <f>'Челябинская обл.'!$C$14</f>
        <v>0</v>
      </c>
      <c r="J129" s="61">
        <f>'Челябинская обл.'!$C$17</f>
        <v>1987.75</v>
      </c>
      <c r="K129" s="61">
        <f>'Челябинская обл.'!$C$18</f>
        <v>0</v>
      </c>
      <c r="L129" s="61">
        <f>'Челябинская обл.'!$C$19</f>
        <v>0</v>
      </c>
      <c r="M129" s="61">
        <f>'Челябинская обл.'!$C$20</f>
        <v>0</v>
      </c>
      <c r="N129" s="61">
        <f>'Челябинская обл.'!$C$21</f>
        <v>0</v>
      </c>
      <c r="O129" s="61">
        <f>'Челябинская обл.'!$C$23</f>
        <v>1493.77</v>
      </c>
      <c r="P129" s="61">
        <f>'Челябинская обл.'!$C$24</f>
        <v>0</v>
      </c>
      <c r="Q129" s="61">
        <f>'Челябинская обл.'!$C$25</f>
        <v>0</v>
      </c>
      <c r="R129" s="61">
        <f>'Челябинская обл.'!$C$26</f>
        <v>0</v>
      </c>
      <c r="S129" s="61">
        <f>'Челябинская обл.'!$C$27</f>
        <v>0</v>
      </c>
      <c r="T129" s="61">
        <f>'Челябинская обл.'!$C$28</f>
        <v>0</v>
      </c>
      <c r="U129" s="61">
        <f>'Челябинская обл.'!$C$29</f>
        <v>377.24</v>
      </c>
      <c r="V129" s="61">
        <f>'Челябинская обл.'!$C$34</f>
        <v>13.23</v>
      </c>
      <c r="W129" s="61">
        <f>'Челябинская обл.'!$C$37</f>
        <v>352.76</v>
      </c>
      <c r="X129" s="61">
        <f>'Челябинская обл.'!$C$38</f>
        <v>825.59</v>
      </c>
      <c r="Y129" s="61">
        <f>'Челябинская обл.'!$C$39</f>
        <v>0</v>
      </c>
      <c r="Z129" s="61">
        <f>'Челябинская обл.'!$C$40</f>
        <v>0</v>
      </c>
      <c r="AA129" s="61">
        <f>'Челябинская обл.'!$C$41</f>
        <v>0</v>
      </c>
      <c r="AB129" s="61">
        <f>'Челябинская обл.'!$C$44</f>
        <v>1142.9000000000001</v>
      </c>
      <c r="AC129" s="61">
        <f>'Челябинская обл.'!$C$45</f>
        <v>1066.98</v>
      </c>
      <c r="AD129" s="61">
        <f>'Челябинская обл.'!$C$46</f>
        <v>0</v>
      </c>
      <c r="AE129" s="61">
        <f>'Челябинская обл.'!$C$47</f>
        <v>0</v>
      </c>
      <c r="AF129" s="61">
        <f>'Челябинская обл.'!$C$48</f>
        <v>0</v>
      </c>
      <c r="AG129" s="61">
        <f>'Челябинская обл.'!$C$50</f>
        <v>1081.3599999999999</v>
      </c>
      <c r="AH129" s="61">
        <f>'Челябинская обл.'!$C$51</f>
        <v>1328.18</v>
      </c>
      <c r="AI129" s="61">
        <f>'Челябинская обл.'!$C$52</f>
        <v>0</v>
      </c>
      <c r="AJ129" s="61">
        <f>'Челябинская обл.'!$C$53</f>
        <v>0</v>
      </c>
      <c r="AK129" s="61">
        <f>'Челябинская обл.'!$C$54</f>
        <v>0</v>
      </c>
      <c r="AL129" s="61">
        <f>'Челябинская обл.'!$C$55</f>
        <v>0</v>
      </c>
      <c r="AM129" s="61">
        <f>'Челябинская обл.'!$C$56</f>
        <v>243.71</v>
      </c>
    </row>
    <row r="130" spans="1:39" s="22" customFormat="1" ht="15.75">
      <c r="A130" s="65" t="s">
        <v>221</v>
      </c>
      <c r="B130" s="66" t="s">
        <v>298</v>
      </c>
      <c r="C130" s="60"/>
      <c r="D130" s="61" t="str">
        <f>'Челябинская обл.'!$C$7</f>
        <v>13,23</v>
      </c>
      <c r="E130" s="61">
        <f>'Челябинская обл.'!$C$10</f>
        <v>1005.74</v>
      </c>
      <c r="F130" s="61">
        <f>'Челябинская обл.'!$C$11</f>
        <v>0</v>
      </c>
      <c r="G130" s="61">
        <f>'Челябинская обл.'!$C$12</f>
        <v>0</v>
      </c>
      <c r="H130" s="61">
        <f>'Челябинская обл.'!$C$13</f>
        <v>0</v>
      </c>
      <c r="I130" s="61">
        <f>'Челябинская обл.'!$C$14</f>
        <v>0</v>
      </c>
      <c r="J130" s="61">
        <f>'Челябинская обл.'!$C$17</f>
        <v>1987.75</v>
      </c>
      <c r="K130" s="61">
        <f>'Челябинская обл.'!$C$18</f>
        <v>0</v>
      </c>
      <c r="L130" s="61">
        <f>'Челябинская обл.'!$C$19</f>
        <v>0</v>
      </c>
      <c r="M130" s="61">
        <f>'Челябинская обл.'!$C$20</f>
        <v>0</v>
      </c>
      <c r="N130" s="61">
        <f>'Челябинская обл.'!$C$21</f>
        <v>0</v>
      </c>
      <c r="O130" s="61">
        <f>'Челябинская обл.'!$C$23</f>
        <v>1493.77</v>
      </c>
      <c r="P130" s="61">
        <f>'Челябинская обл.'!$C$24</f>
        <v>0</v>
      </c>
      <c r="Q130" s="61">
        <f>'Челябинская обл.'!$C$25</f>
        <v>0</v>
      </c>
      <c r="R130" s="61">
        <f>'Челябинская обл.'!$C$26</f>
        <v>0</v>
      </c>
      <c r="S130" s="61">
        <f>'Челябинская обл.'!$C$27</f>
        <v>0</v>
      </c>
      <c r="T130" s="61">
        <f>'Челябинская обл.'!$C$28</f>
        <v>0</v>
      </c>
      <c r="U130" s="61">
        <f>'Челябинская обл.'!$C$29</f>
        <v>377.24</v>
      </c>
      <c r="V130" s="61">
        <f>'Челябинская обл.'!$C$34</f>
        <v>13.23</v>
      </c>
      <c r="W130" s="61">
        <f>'Челябинская обл.'!$C$37</f>
        <v>352.76</v>
      </c>
      <c r="X130" s="61">
        <f>'Челябинская обл.'!$C$38</f>
        <v>825.59</v>
      </c>
      <c r="Y130" s="61">
        <f>'Челябинская обл.'!$C$39</f>
        <v>0</v>
      </c>
      <c r="Z130" s="61">
        <f>'Челябинская обл.'!$C$40</f>
        <v>0</v>
      </c>
      <c r="AA130" s="61">
        <f>'Челябинская обл.'!$C$41</f>
        <v>0</v>
      </c>
      <c r="AB130" s="61">
        <f>'Челябинская обл.'!$C$44</f>
        <v>1142.9000000000001</v>
      </c>
      <c r="AC130" s="61">
        <f>'Челябинская обл.'!$C$45</f>
        <v>1066.98</v>
      </c>
      <c r="AD130" s="61">
        <f>'Челябинская обл.'!$C$46</f>
        <v>0</v>
      </c>
      <c r="AE130" s="61">
        <f>'Челябинская обл.'!$C$47</f>
        <v>0</v>
      </c>
      <c r="AF130" s="61">
        <f>'Челябинская обл.'!$C$48</f>
        <v>0</v>
      </c>
      <c r="AG130" s="61">
        <f>'Челябинская обл.'!$C$50</f>
        <v>1081.3599999999999</v>
      </c>
      <c r="AH130" s="61">
        <f>'Челябинская обл.'!$C$51</f>
        <v>1328.18</v>
      </c>
      <c r="AI130" s="61">
        <f>'Челябинская обл.'!$C$52</f>
        <v>0</v>
      </c>
      <c r="AJ130" s="61">
        <f>'Челябинская обл.'!$C$53</f>
        <v>0</v>
      </c>
      <c r="AK130" s="61">
        <f>'Челябинская обл.'!$C$54</f>
        <v>0</v>
      </c>
      <c r="AL130" s="61">
        <f>'Челябинская обл.'!$C$55</f>
        <v>0</v>
      </c>
      <c r="AM130" s="61">
        <f>'Челябинская обл.'!$C$56</f>
        <v>243.71</v>
      </c>
    </row>
    <row r="131" spans="1:39" s="22" customFormat="1" ht="31.5">
      <c r="A131" s="65" t="s">
        <v>223</v>
      </c>
      <c r="B131" s="67" t="s">
        <v>616</v>
      </c>
      <c r="C131" s="60"/>
      <c r="D131" s="61" t="str">
        <f>'Челябинская обл.'!$C$7</f>
        <v>13,23</v>
      </c>
      <c r="E131" s="61">
        <f>'Челябинская обл.'!$C$10</f>
        <v>1005.74</v>
      </c>
      <c r="F131" s="61">
        <f>'Челябинская обл.'!$C$11</f>
        <v>0</v>
      </c>
      <c r="G131" s="61">
        <f>'Челябинская обл.'!$C$12</f>
        <v>0</v>
      </c>
      <c r="H131" s="61">
        <f>'Челябинская обл.'!$C$13</f>
        <v>0</v>
      </c>
      <c r="I131" s="61">
        <f>'Челябинская обл.'!$C$14</f>
        <v>0</v>
      </c>
      <c r="J131" s="61">
        <f>'Челябинская обл.'!$C$17</f>
        <v>1987.75</v>
      </c>
      <c r="K131" s="61">
        <f>'Челябинская обл.'!$C$18</f>
        <v>0</v>
      </c>
      <c r="L131" s="61">
        <f>'Челябинская обл.'!$C$19</f>
        <v>0</v>
      </c>
      <c r="M131" s="61">
        <f>'Челябинская обл.'!$C$20</f>
        <v>0</v>
      </c>
      <c r="N131" s="61">
        <f>'Челябинская обл.'!$C$21</f>
        <v>0</v>
      </c>
      <c r="O131" s="61">
        <f>'Челябинская обл.'!$C$23</f>
        <v>1493.77</v>
      </c>
      <c r="P131" s="61">
        <f>'Челябинская обл.'!$C$24</f>
        <v>0</v>
      </c>
      <c r="Q131" s="61">
        <f>'Челябинская обл.'!$C$25</f>
        <v>0</v>
      </c>
      <c r="R131" s="61">
        <f>'Челябинская обл.'!$C$26</f>
        <v>0</v>
      </c>
      <c r="S131" s="61">
        <f>'Челябинская обл.'!$C$27</f>
        <v>0</v>
      </c>
      <c r="T131" s="61">
        <f>'Челябинская обл.'!$C$28</f>
        <v>0</v>
      </c>
      <c r="U131" s="61">
        <f>'Челябинская обл.'!$C$29</f>
        <v>377.24</v>
      </c>
      <c r="V131" s="61">
        <f>'Челябинская обл.'!$C$34</f>
        <v>13.23</v>
      </c>
      <c r="W131" s="61">
        <f>'Челябинская обл.'!$C$37</f>
        <v>352.76</v>
      </c>
      <c r="X131" s="61">
        <f>'Челябинская обл.'!$C$38</f>
        <v>825.59</v>
      </c>
      <c r="Y131" s="61">
        <f>'Челябинская обл.'!$C$39</f>
        <v>0</v>
      </c>
      <c r="Z131" s="61">
        <f>'Челябинская обл.'!$C$40</f>
        <v>0</v>
      </c>
      <c r="AA131" s="61">
        <f>'Челябинская обл.'!$C$41</f>
        <v>0</v>
      </c>
      <c r="AB131" s="61">
        <f>'Челябинская обл.'!$C$44</f>
        <v>1142.9000000000001</v>
      </c>
      <c r="AC131" s="61">
        <f>'Челябинская обл.'!$C$45</f>
        <v>1066.98</v>
      </c>
      <c r="AD131" s="61">
        <f>'Челябинская обл.'!$C$46</f>
        <v>0</v>
      </c>
      <c r="AE131" s="61">
        <f>'Челябинская обл.'!$C$47</f>
        <v>0</v>
      </c>
      <c r="AF131" s="61">
        <f>'Челябинская обл.'!$C$48</f>
        <v>0</v>
      </c>
      <c r="AG131" s="61">
        <f>'Челябинская обл.'!$C$50</f>
        <v>1081.3599999999999</v>
      </c>
      <c r="AH131" s="61">
        <f>'Челябинская обл.'!$C$51</f>
        <v>1328.18</v>
      </c>
      <c r="AI131" s="61">
        <f>'Челябинская обл.'!$C$52</f>
        <v>0</v>
      </c>
      <c r="AJ131" s="61">
        <f>'Челябинская обл.'!$C$53</f>
        <v>0</v>
      </c>
      <c r="AK131" s="61">
        <f>'Челябинская обл.'!$C$54</f>
        <v>0</v>
      </c>
      <c r="AL131" s="61">
        <f>'Челябинская обл.'!$C$55</f>
        <v>0</v>
      </c>
      <c r="AM131" s="61">
        <f>'Челябинская обл.'!$C$56</f>
        <v>243.71</v>
      </c>
    </row>
    <row r="132" spans="1:39" s="22" customFormat="1" ht="31.5">
      <c r="A132" s="68">
        <v>7</v>
      </c>
      <c r="B132" s="73" t="s">
        <v>617</v>
      </c>
      <c r="C132" s="60"/>
      <c r="D132" s="61" t="str">
        <f>'Челябинская обл.'!$C$7</f>
        <v>13,23</v>
      </c>
      <c r="E132" s="61">
        <f>'Челябинская обл.'!$C$10</f>
        <v>1005.74</v>
      </c>
      <c r="F132" s="61">
        <f>'Челябинская обл.'!$C$11</f>
        <v>0</v>
      </c>
      <c r="G132" s="61">
        <f>'Челябинская обл.'!$C$12</f>
        <v>0</v>
      </c>
      <c r="H132" s="61">
        <f>'Челябинская обл.'!$C$13</f>
        <v>0</v>
      </c>
      <c r="I132" s="61">
        <f>'Челябинская обл.'!$C$14</f>
        <v>0</v>
      </c>
      <c r="J132" s="61">
        <f>'Челябинская обл.'!$C$17</f>
        <v>1987.75</v>
      </c>
      <c r="K132" s="61">
        <f>'Челябинская обл.'!$C$18</f>
        <v>0</v>
      </c>
      <c r="L132" s="61">
        <f>'Челябинская обл.'!$C$19</f>
        <v>0</v>
      </c>
      <c r="M132" s="61">
        <f>'Челябинская обл.'!$C$20</f>
        <v>0</v>
      </c>
      <c r="N132" s="61">
        <f>'Челябинская обл.'!$C$21</f>
        <v>0</v>
      </c>
      <c r="O132" s="61">
        <f>'Челябинская обл.'!$C$23</f>
        <v>1493.77</v>
      </c>
      <c r="P132" s="61">
        <f>'Челябинская обл.'!$C$24</f>
        <v>0</v>
      </c>
      <c r="Q132" s="61">
        <f>'Челябинская обл.'!$C$25</f>
        <v>0</v>
      </c>
      <c r="R132" s="61">
        <f>'Челябинская обл.'!$C$26</f>
        <v>0</v>
      </c>
      <c r="S132" s="61">
        <f>'Челябинская обл.'!$C$27</f>
        <v>0</v>
      </c>
      <c r="T132" s="61">
        <f>'Челябинская обл.'!$C$28</f>
        <v>0</v>
      </c>
      <c r="U132" s="61">
        <f>'Челябинская обл.'!$C$29</f>
        <v>377.24</v>
      </c>
      <c r="V132" s="61">
        <f>'Челябинская обл.'!$C$34</f>
        <v>13.23</v>
      </c>
      <c r="W132" s="61">
        <f>'Челябинская обл.'!$C$37</f>
        <v>352.76</v>
      </c>
      <c r="X132" s="61">
        <f>'Челябинская обл.'!$C$38</f>
        <v>825.59</v>
      </c>
      <c r="Y132" s="61">
        <f>'Челябинская обл.'!$C$39</f>
        <v>0</v>
      </c>
      <c r="Z132" s="61">
        <f>'Челябинская обл.'!$C$40</f>
        <v>0</v>
      </c>
      <c r="AA132" s="61">
        <f>'Челябинская обл.'!$C$41</f>
        <v>0</v>
      </c>
      <c r="AB132" s="61">
        <f>'Челябинская обл.'!$C$44</f>
        <v>1142.9000000000001</v>
      </c>
      <c r="AC132" s="61">
        <f>'Челябинская обл.'!$C$45</f>
        <v>1066.98</v>
      </c>
      <c r="AD132" s="61">
        <f>'Челябинская обл.'!$C$46</f>
        <v>0</v>
      </c>
      <c r="AE132" s="61">
        <f>'Челябинская обл.'!$C$47</f>
        <v>0</v>
      </c>
      <c r="AF132" s="61">
        <f>'Челябинская обл.'!$C$48</f>
        <v>0</v>
      </c>
      <c r="AG132" s="61">
        <f>'Челябинская обл.'!$C$50</f>
        <v>1081.3599999999999</v>
      </c>
      <c r="AH132" s="61">
        <f>'Челябинская обл.'!$C$51</f>
        <v>1328.18</v>
      </c>
      <c r="AI132" s="61">
        <f>'Челябинская обл.'!$C$52</f>
        <v>0</v>
      </c>
      <c r="AJ132" s="61">
        <f>'Челябинская обл.'!$C$53</f>
        <v>0</v>
      </c>
      <c r="AK132" s="61">
        <f>'Челябинская обл.'!$C$54</f>
        <v>0</v>
      </c>
      <c r="AL132" s="61">
        <f>'Челябинская обл.'!$C$55</f>
        <v>0</v>
      </c>
      <c r="AM132" s="61">
        <f>'Челябинская обл.'!$C$56</f>
        <v>243.71</v>
      </c>
    </row>
    <row r="133" spans="1:39" s="22" customFormat="1" ht="15.75">
      <c r="A133" s="71" t="s">
        <v>266</v>
      </c>
      <c r="B133" s="77" t="s">
        <v>185</v>
      </c>
      <c r="C133" s="60"/>
      <c r="D133" s="61"/>
      <c r="E133" s="61"/>
      <c r="F133" s="61"/>
      <c r="G133" s="61"/>
      <c r="H133" s="61"/>
      <c r="I133" s="61"/>
      <c r="J133" s="61"/>
      <c r="K133" s="61"/>
      <c r="L133" s="61"/>
      <c r="M133" s="61"/>
      <c r="N133" s="61"/>
      <c r="O133" s="61"/>
      <c r="P133" s="61"/>
      <c r="Q133" s="61"/>
      <c r="R133" s="61"/>
      <c r="S133" s="61"/>
      <c r="T133" s="61"/>
      <c r="U133" s="61"/>
      <c r="V133" s="62"/>
      <c r="W133" s="61"/>
      <c r="X133" s="61"/>
      <c r="Y133" s="61"/>
      <c r="Z133" s="61"/>
      <c r="AA133" s="61"/>
      <c r="AB133" s="61"/>
      <c r="AC133" s="61"/>
      <c r="AD133" s="61"/>
      <c r="AE133" s="61"/>
      <c r="AF133" s="61"/>
      <c r="AG133" s="61"/>
      <c r="AH133" s="61"/>
      <c r="AI133" s="61"/>
      <c r="AJ133" s="61"/>
      <c r="AK133" s="61"/>
      <c r="AL133" s="61"/>
      <c r="AM133" s="61"/>
    </row>
    <row r="134" spans="1:39" s="22" customFormat="1" ht="47.25">
      <c r="A134" s="69" t="s">
        <v>27</v>
      </c>
      <c r="B134" s="67" t="s">
        <v>540</v>
      </c>
      <c r="C134" s="60"/>
      <c r="D134" s="61" t="str">
        <f>'Челябинский г.о.'!$C$7</f>
        <v>13,23</v>
      </c>
      <c r="E134" s="61">
        <f>'Челябинский г.о.'!$C$10</f>
        <v>0</v>
      </c>
      <c r="F134" s="61">
        <f>'Челябинский г.о.'!$C$11</f>
        <v>0</v>
      </c>
      <c r="G134" s="61">
        <f>'Челябинский г.о.'!$C$12</f>
        <v>0</v>
      </c>
      <c r="H134" s="61">
        <f>'Челябинский г.о.'!$C$13</f>
        <v>0</v>
      </c>
      <c r="I134" s="61">
        <f>'Челябинский г.о.'!$C$14</f>
        <v>0</v>
      </c>
      <c r="J134" s="61">
        <f>'Челябинский г.о.'!$C$17</f>
        <v>2376.37</v>
      </c>
      <c r="K134" s="61">
        <f>'Челябинский г.о.'!$C$18</f>
        <v>2243.6799999999998</v>
      </c>
      <c r="L134" s="61">
        <f>'Челябинский г.о.'!$C$19</f>
        <v>0</v>
      </c>
      <c r="M134" s="61">
        <f>'Челябинский г.о.'!$C$20</f>
        <v>0</v>
      </c>
      <c r="N134" s="61">
        <f>'Челябинский г.о.'!$C$21</f>
        <v>0</v>
      </c>
      <c r="O134" s="61">
        <f>'Челябинский г.о.'!$C$23</f>
        <v>0</v>
      </c>
      <c r="P134" s="61">
        <f>'Челябинский г.о.'!$C$24</f>
        <v>0</v>
      </c>
      <c r="Q134" s="61">
        <f>'Челябинский г.о.'!$C$25</f>
        <v>0</v>
      </c>
      <c r="R134" s="61">
        <f>'Челябинский г.о.'!$C$26</f>
        <v>0</v>
      </c>
      <c r="S134" s="61">
        <f>'Челябинский г.о.'!$C$27</f>
        <v>0</v>
      </c>
      <c r="T134" s="61">
        <f>'Челябинский г.о.'!$C$28</f>
        <v>0</v>
      </c>
      <c r="U134" s="61">
        <f>'Челябинский г.о.'!$C$29</f>
        <v>577.51</v>
      </c>
      <c r="V134" s="61">
        <f>'Челябинский г.о.'!$C$34</f>
        <v>13.23</v>
      </c>
      <c r="W134" s="61">
        <f>'Челябинский г.о.'!$C$37</f>
        <v>0</v>
      </c>
      <c r="X134" s="61">
        <f>'Челябинский г.о.'!$C$38</f>
        <v>0</v>
      </c>
      <c r="Y134" s="61">
        <f>'Челябинский г.о.'!$C$39</f>
        <v>0</v>
      </c>
      <c r="Z134" s="61">
        <f>'Челябинский г.о.'!$C$40</f>
        <v>0</v>
      </c>
      <c r="AA134" s="61">
        <f>'Челябинский г.о.'!$C$41</f>
        <v>0</v>
      </c>
      <c r="AB134" s="61">
        <f>'Челябинский г.о.'!$C$44</f>
        <v>2177.34</v>
      </c>
      <c r="AC134" s="61">
        <f>'Челябинский г.о.'!$C$45</f>
        <v>2149.19</v>
      </c>
      <c r="AD134" s="61">
        <f>'Челябинский г.о.'!$C$46</f>
        <v>0</v>
      </c>
      <c r="AE134" s="61">
        <f>'Челябинский г.о.'!$C$47</f>
        <v>0</v>
      </c>
      <c r="AF134" s="61">
        <f>'Челябинский г.о.'!$C$48</f>
        <v>0</v>
      </c>
      <c r="AG134" s="61">
        <f>'Челябинский г.о.'!$C$50</f>
        <v>0</v>
      </c>
      <c r="AH134" s="61">
        <f>'Челябинский г.о.'!$C$51</f>
        <v>0</v>
      </c>
      <c r="AI134" s="61">
        <f>'Челябинский г.о.'!$C$52</f>
        <v>0</v>
      </c>
      <c r="AJ134" s="61">
        <f>'Челябинский г.о.'!$C$53</f>
        <v>0</v>
      </c>
      <c r="AK134" s="61">
        <f>'Челябинский г.о.'!$C$54</f>
        <v>0</v>
      </c>
      <c r="AL134" s="61">
        <f>'Челябинский г.о.'!$C$55</f>
        <v>0</v>
      </c>
      <c r="AM134" s="61">
        <f>'Челябинский г.о.'!$C$56</f>
        <v>545.82000000000005</v>
      </c>
    </row>
    <row r="135" spans="1:39" s="22" customFormat="1" ht="15.75">
      <c r="A135" s="65" t="s">
        <v>22</v>
      </c>
      <c r="B135" s="66" t="s">
        <v>299</v>
      </c>
      <c r="C135" s="60"/>
      <c r="D135" s="61" t="str">
        <f>'Челябинский г.о.'!$C$7</f>
        <v>13,23</v>
      </c>
      <c r="E135" s="61">
        <f>'Челябинский г.о.'!$C$10</f>
        <v>0</v>
      </c>
      <c r="F135" s="61">
        <f>'Челябинский г.о.'!$C$11</f>
        <v>0</v>
      </c>
      <c r="G135" s="61">
        <f>'Челябинский г.о.'!$C$12</f>
        <v>0</v>
      </c>
      <c r="H135" s="61">
        <f>'Челябинский г.о.'!$C$13</f>
        <v>0</v>
      </c>
      <c r="I135" s="61">
        <f>'Челябинский г.о.'!$C$14</f>
        <v>0</v>
      </c>
      <c r="J135" s="61">
        <f>'Челябинский г.о.'!$C$17</f>
        <v>2376.37</v>
      </c>
      <c r="K135" s="61">
        <f>'Челябинский г.о.'!$C$18</f>
        <v>2243.6799999999998</v>
      </c>
      <c r="L135" s="61">
        <f>'Челябинский г.о.'!$C$19</f>
        <v>0</v>
      </c>
      <c r="M135" s="61">
        <f>'Челябинский г.о.'!$C$20</f>
        <v>0</v>
      </c>
      <c r="N135" s="61">
        <f>'Челябинский г.о.'!$C$21</f>
        <v>0</v>
      </c>
      <c r="O135" s="61">
        <f>'Челябинский г.о.'!$C$23</f>
        <v>0</v>
      </c>
      <c r="P135" s="61">
        <f>'Челябинский г.о.'!$C$24</f>
        <v>0</v>
      </c>
      <c r="Q135" s="61">
        <f>'Челябинский г.о.'!$C$25</f>
        <v>0</v>
      </c>
      <c r="R135" s="61">
        <f>'Челябинский г.о.'!$C$26</f>
        <v>0</v>
      </c>
      <c r="S135" s="61">
        <f>'Челябинский г.о.'!$C$27</f>
        <v>0</v>
      </c>
      <c r="T135" s="61">
        <f>'Челябинский г.о.'!$C$28</f>
        <v>0</v>
      </c>
      <c r="U135" s="61">
        <f>'Челябинский г.о.'!$C$29</f>
        <v>577.51</v>
      </c>
      <c r="V135" s="61">
        <f>'Челябинский г.о.'!$C$34</f>
        <v>13.23</v>
      </c>
      <c r="W135" s="61">
        <f>'Челябинский г.о.'!$C$37</f>
        <v>0</v>
      </c>
      <c r="X135" s="61">
        <f>'Челябинский г.о.'!$C$38</f>
        <v>0</v>
      </c>
      <c r="Y135" s="61">
        <f>'Челябинский г.о.'!$C$39</f>
        <v>0</v>
      </c>
      <c r="Z135" s="61">
        <f>'Челябинский г.о.'!$C$40</f>
        <v>0</v>
      </c>
      <c r="AA135" s="61">
        <f>'Челябинский г.о.'!$C$41</f>
        <v>0</v>
      </c>
      <c r="AB135" s="61">
        <f>'Челябинский г.о.'!$C$44</f>
        <v>2177.34</v>
      </c>
      <c r="AC135" s="61">
        <f>'Челябинский г.о.'!$C$45</f>
        <v>2149.19</v>
      </c>
      <c r="AD135" s="61">
        <f>'Челябинский г.о.'!$C$46</f>
        <v>0</v>
      </c>
      <c r="AE135" s="61">
        <f>'Челябинский г.о.'!$C$47</f>
        <v>0</v>
      </c>
      <c r="AF135" s="61">
        <f>'Челябинский г.о.'!$C$48</f>
        <v>0</v>
      </c>
      <c r="AG135" s="61">
        <f>'Челябинский г.о.'!$C$50</f>
        <v>0</v>
      </c>
      <c r="AH135" s="61">
        <f>'Челябинский г.о.'!$C$51</f>
        <v>0</v>
      </c>
      <c r="AI135" s="61">
        <f>'Челябинский г.о.'!$C$52</f>
        <v>0</v>
      </c>
      <c r="AJ135" s="61">
        <f>'Челябинский г.о.'!$C$53</f>
        <v>0</v>
      </c>
      <c r="AK135" s="61">
        <f>'Челябинский г.о.'!$C$54</f>
        <v>0</v>
      </c>
      <c r="AL135" s="61">
        <f>'Челябинский г.о.'!$C$55</f>
        <v>0</v>
      </c>
      <c r="AM135" s="61">
        <f>'Челябинский г.о.'!$C$56</f>
        <v>545.82000000000005</v>
      </c>
    </row>
    <row r="136" spans="1:39" s="22" customFormat="1" ht="15.75">
      <c r="A136" s="72" t="s">
        <v>24</v>
      </c>
      <c r="B136" s="73" t="s">
        <v>539</v>
      </c>
      <c r="C136" s="60"/>
      <c r="D136" s="61" t="str">
        <f>'Челябинский г.о.'!$C$7</f>
        <v>13,23</v>
      </c>
      <c r="E136" s="61">
        <f>'Челябинский г.о.'!$C$10</f>
        <v>0</v>
      </c>
      <c r="F136" s="61">
        <f>'Челябинский г.о.'!$C$11</f>
        <v>0</v>
      </c>
      <c r="G136" s="61">
        <f>'Челябинский г.о.'!$C$12</f>
        <v>0</v>
      </c>
      <c r="H136" s="61">
        <f>'Челябинский г.о.'!$C$13</f>
        <v>0</v>
      </c>
      <c r="I136" s="61">
        <f>'Челябинский г.о.'!$C$14</f>
        <v>0</v>
      </c>
      <c r="J136" s="61">
        <f>'Челябинский г.о.'!$C$17</f>
        <v>2376.37</v>
      </c>
      <c r="K136" s="61">
        <f>'Челябинский г.о.'!$C$18</f>
        <v>2243.6799999999998</v>
      </c>
      <c r="L136" s="61">
        <f>'Челябинский г.о.'!$C$19</f>
        <v>0</v>
      </c>
      <c r="M136" s="61">
        <f>'Челябинский г.о.'!$C$20</f>
        <v>0</v>
      </c>
      <c r="N136" s="61">
        <f>'Челябинский г.о.'!$C$21</f>
        <v>0</v>
      </c>
      <c r="O136" s="61">
        <f>'Челябинский г.о.'!$C$23</f>
        <v>0</v>
      </c>
      <c r="P136" s="61">
        <f>'Челябинский г.о.'!$C$24</f>
        <v>0</v>
      </c>
      <c r="Q136" s="61">
        <f>'Челябинский г.о.'!$C$25</f>
        <v>0</v>
      </c>
      <c r="R136" s="61">
        <f>'Челябинский г.о.'!$C$26</f>
        <v>0</v>
      </c>
      <c r="S136" s="61">
        <f>'Челябинский г.о.'!$C$27</f>
        <v>0</v>
      </c>
      <c r="T136" s="61">
        <f>'Челябинский г.о.'!$C$28</f>
        <v>0</v>
      </c>
      <c r="U136" s="61">
        <f>'Челябинский г.о.'!$C$29</f>
        <v>577.51</v>
      </c>
      <c r="V136" s="61">
        <f>'Челябинский г.о.'!$C$34</f>
        <v>13.23</v>
      </c>
      <c r="W136" s="61">
        <f>'Челябинский г.о.'!$C$37</f>
        <v>0</v>
      </c>
      <c r="X136" s="61">
        <f>'Челябинский г.о.'!$C$38</f>
        <v>0</v>
      </c>
      <c r="Y136" s="61">
        <f>'Челябинский г.о.'!$C$39</f>
        <v>0</v>
      </c>
      <c r="Z136" s="61">
        <f>'Челябинский г.о.'!$C$40</f>
        <v>0</v>
      </c>
      <c r="AA136" s="61">
        <f>'Челябинский г.о.'!$C$41</f>
        <v>0</v>
      </c>
      <c r="AB136" s="61">
        <f>'Челябинский г.о.'!$C$44</f>
        <v>2177.34</v>
      </c>
      <c r="AC136" s="61">
        <f>'Челябинский г.о.'!$C$45</f>
        <v>2149.19</v>
      </c>
      <c r="AD136" s="61">
        <f>'Челябинский г.о.'!$C$46</f>
        <v>0</v>
      </c>
      <c r="AE136" s="61">
        <f>'Челябинский г.о.'!$C$47</f>
        <v>0</v>
      </c>
      <c r="AF136" s="61">
        <f>'Челябинский г.о.'!$C$48</f>
        <v>0</v>
      </c>
      <c r="AG136" s="61">
        <f>'Челябинский г.о.'!$C$50</f>
        <v>0</v>
      </c>
      <c r="AH136" s="61">
        <f>'Челябинский г.о.'!$C$51</f>
        <v>0</v>
      </c>
      <c r="AI136" s="61">
        <f>'Челябинский г.о.'!$C$52</f>
        <v>0</v>
      </c>
      <c r="AJ136" s="61">
        <f>'Челябинский г.о.'!$C$53</f>
        <v>0</v>
      </c>
      <c r="AK136" s="61">
        <f>'Челябинский г.о.'!$C$54</f>
        <v>0</v>
      </c>
      <c r="AL136" s="61">
        <f>'Челябинский г.о.'!$C$55</f>
        <v>0</v>
      </c>
      <c r="AM136" s="61">
        <f>'Челябинский г.о.'!$C$56</f>
        <v>545.82000000000005</v>
      </c>
    </row>
    <row r="137" spans="1:39" s="22" customFormat="1" ht="15.75">
      <c r="A137" s="65" t="s">
        <v>28</v>
      </c>
      <c r="B137" s="66" t="s">
        <v>300</v>
      </c>
      <c r="C137" s="60"/>
      <c r="D137" s="61" t="str">
        <f>'Челябинский г.о.'!$C$7</f>
        <v>13,23</v>
      </c>
      <c r="E137" s="61">
        <f>'Челябинский г.о.'!$C$10</f>
        <v>0</v>
      </c>
      <c r="F137" s="61">
        <f>'Челябинский г.о.'!$C$11</f>
        <v>0</v>
      </c>
      <c r="G137" s="61">
        <f>'Челябинский г.о.'!$C$12</f>
        <v>0</v>
      </c>
      <c r="H137" s="61">
        <f>'Челябинский г.о.'!$C$13</f>
        <v>0</v>
      </c>
      <c r="I137" s="61">
        <f>'Челябинский г.о.'!$C$14</f>
        <v>0</v>
      </c>
      <c r="J137" s="61">
        <f>'Челябинский г.о.'!$C$17</f>
        <v>2376.37</v>
      </c>
      <c r="K137" s="61">
        <f>'Челябинский г.о.'!$C$18</f>
        <v>2243.6799999999998</v>
      </c>
      <c r="L137" s="61">
        <f>'Челябинский г.о.'!$C$19</f>
        <v>0</v>
      </c>
      <c r="M137" s="61">
        <f>'Челябинский г.о.'!$C$20</f>
        <v>0</v>
      </c>
      <c r="N137" s="61">
        <f>'Челябинский г.о.'!$C$21</f>
        <v>0</v>
      </c>
      <c r="O137" s="61">
        <f>'Челябинский г.о.'!$C$23</f>
        <v>0</v>
      </c>
      <c r="P137" s="61">
        <f>'Челябинский г.о.'!$C$24</f>
        <v>0</v>
      </c>
      <c r="Q137" s="61">
        <f>'Челябинский г.о.'!$C$25</f>
        <v>0</v>
      </c>
      <c r="R137" s="61">
        <f>'Челябинский г.о.'!$C$26</f>
        <v>0</v>
      </c>
      <c r="S137" s="61">
        <f>'Челябинский г.о.'!$C$27</f>
        <v>0</v>
      </c>
      <c r="T137" s="61">
        <f>'Челябинский г.о.'!$C$28</f>
        <v>0</v>
      </c>
      <c r="U137" s="61">
        <f>'Челябинский г.о.'!$C$29</f>
        <v>577.51</v>
      </c>
      <c r="V137" s="61">
        <f>'Челябинский г.о.'!$C$34</f>
        <v>13.23</v>
      </c>
      <c r="W137" s="61">
        <f>'Челябинский г.о.'!$C$37</f>
        <v>0</v>
      </c>
      <c r="X137" s="61">
        <f>'Челябинский г.о.'!$C$38</f>
        <v>0</v>
      </c>
      <c r="Y137" s="61">
        <f>'Челябинский г.о.'!$C$39</f>
        <v>0</v>
      </c>
      <c r="Z137" s="61">
        <f>'Челябинский г.о.'!$C$40</f>
        <v>0</v>
      </c>
      <c r="AA137" s="61">
        <f>'Челябинский г.о.'!$C$41</f>
        <v>0</v>
      </c>
      <c r="AB137" s="61">
        <f>'Челябинский г.о.'!$C$44</f>
        <v>2177.34</v>
      </c>
      <c r="AC137" s="61">
        <f>'Челябинский г.о.'!$C$45</f>
        <v>2149.19</v>
      </c>
      <c r="AD137" s="61">
        <f>'Челябинский г.о.'!$C$46</f>
        <v>0</v>
      </c>
      <c r="AE137" s="61">
        <f>'Челябинский г.о.'!$C$47</f>
        <v>0</v>
      </c>
      <c r="AF137" s="61">
        <f>'Челябинский г.о.'!$C$48</f>
        <v>0</v>
      </c>
      <c r="AG137" s="61">
        <f>'Челябинский г.о.'!$C$50</f>
        <v>0</v>
      </c>
      <c r="AH137" s="61">
        <f>'Челябинский г.о.'!$C$51</f>
        <v>0</v>
      </c>
      <c r="AI137" s="61">
        <f>'Челябинский г.о.'!$C$52</f>
        <v>0</v>
      </c>
      <c r="AJ137" s="61">
        <f>'Челябинский г.о.'!$C$53</f>
        <v>0</v>
      </c>
      <c r="AK137" s="61">
        <f>'Челябинский г.о.'!$C$54</f>
        <v>0</v>
      </c>
      <c r="AL137" s="61">
        <f>'Челябинский г.о.'!$C$55</f>
        <v>0</v>
      </c>
      <c r="AM137" s="61">
        <f>'Челябинский г.о.'!$C$56</f>
        <v>545.82000000000005</v>
      </c>
    </row>
    <row r="138" spans="1:39" s="22" customFormat="1" ht="15.75">
      <c r="A138" s="65" t="s">
        <v>221</v>
      </c>
      <c r="B138" s="66" t="s">
        <v>301</v>
      </c>
      <c r="C138" s="60"/>
      <c r="D138" s="61" t="str">
        <f>'Челябинский г.о.'!$C$7</f>
        <v>13,23</v>
      </c>
      <c r="E138" s="61">
        <f>'Челябинский г.о.'!$C$10</f>
        <v>0</v>
      </c>
      <c r="F138" s="61">
        <f>'Челябинский г.о.'!$C$11</f>
        <v>0</v>
      </c>
      <c r="G138" s="61">
        <f>'Челябинский г.о.'!$C$12</f>
        <v>0</v>
      </c>
      <c r="H138" s="61">
        <f>'Челябинский г.о.'!$C$13</f>
        <v>0</v>
      </c>
      <c r="I138" s="61">
        <f>'Челябинский г.о.'!$C$14</f>
        <v>0</v>
      </c>
      <c r="J138" s="61">
        <f>'Челябинский г.о.'!$C$17</f>
        <v>2376.37</v>
      </c>
      <c r="K138" s="61">
        <f>'Челябинский г.о.'!$C$18</f>
        <v>2243.6799999999998</v>
      </c>
      <c r="L138" s="61">
        <f>'Челябинский г.о.'!$C$19</f>
        <v>0</v>
      </c>
      <c r="M138" s="61">
        <f>'Челябинский г.о.'!$C$20</f>
        <v>0</v>
      </c>
      <c r="N138" s="61">
        <f>'Челябинский г.о.'!$C$21</f>
        <v>0</v>
      </c>
      <c r="O138" s="61">
        <f>'Челябинский г.о.'!$C$23</f>
        <v>0</v>
      </c>
      <c r="P138" s="61">
        <f>'Челябинский г.о.'!$C$24</f>
        <v>0</v>
      </c>
      <c r="Q138" s="61">
        <f>'Челябинский г.о.'!$C$25</f>
        <v>0</v>
      </c>
      <c r="R138" s="61">
        <f>'Челябинский г.о.'!$C$26</f>
        <v>0</v>
      </c>
      <c r="S138" s="61">
        <f>'Челябинский г.о.'!$C$27</f>
        <v>0</v>
      </c>
      <c r="T138" s="61">
        <f>'Челябинский г.о.'!$C$28</f>
        <v>0</v>
      </c>
      <c r="U138" s="61">
        <f>'Челябинский г.о.'!$C$29</f>
        <v>577.51</v>
      </c>
      <c r="V138" s="61">
        <f>'Челябинский г.о.'!$C$34</f>
        <v>13.23</v>
      </c>
      <c r="W138" s="61">
        <f>'Челябинский г.о.'!$C$37</f>
        <v>0</v>
      </c>
      <c r="X138" s="61">
        <f>'Челябинский г.о.'!$C$38</f>
        <v>0</v>
      </c>
      <c r="Y138" s="61">
        <f>'Челябинский г.о.'!$C$39</f>
        <v>0</v>
      </c>
      <c r="Z138" s="61">
        <f>'Челябинский г.о.'!$C$40</f>
        <v>0</v>
      </c>
      <c r="AA138" s="61">
        <f>'Челябинский г.о.'!$C$41</f>
        <v>0</v>
      </c>
      <c r="AB138" s="61">
        <f>'Челябинский г.о.'!$C$44</f>
        <v>2177.34</v>
      </c>
      <c r="AC138" s="61">
        <f>'Челябинский г.о.'!$C$45</f>
        <v>2149.19</v>
      </c>
      <c r="AD138" s="61">
        <f>'Челябинский г.о.'!$C$46</f>
        <v>0</v>
      </c>
      <c r="AE138" s="61">
        <f>'Челябинский г.о.'!$C$47</f>
        <v>0</v>
      </c>
      <c r="AF138" s="61">
        <f>'Челябинский г.о.'!$C$48</f>
        <v>0</v>
      </c>
      <c r="AG138" s="61">
        <f>'Челябинский г.о.'!$C$50</f>
        <v>0</v>
      </c>
      <c r="AH138" s="61">
        <f>'Челябинский г.о.'!$C$51</f>
        <v>0</v>
      </c>
      <c r="AI138" s="61">
        <f>'Челябинский г.о.'!$C$52</f>
        <v>0</v>
      </c>
      <c r="AJ138" s="61">
        <f>'Челябинский г.о.'!$C$53</f>
        <v>0</v>
      </c>
      <c r="AK138" s="61">
        <f>'Челябинский г.о.'!$C$54</f>
        <v>0</v>
      </c>
      <c r="AL138" s="61">
        <f>'Челябинский г.о.'!$C$55</f>
        <v>0</v>
      </c>
      <c r="AM138" s="61">
        <f>'Челябинский г.о.'!$C$56</f>
        <v>545.82000000000005</v>
      </c>
    </row>
    <row r="139" spans="1:39" s="22" customFormat="1" ht="15.75">
      <c r="A139" s="65" t="s">
        <v>223</v>
      </c>
      <c r="B139" s="81" t="s">
        <v>647</v>
      </c>
      <c r="C139" s="60"/>
      <c r="D139" s="27" t="str">
        <f>УТСК!$C$7</f>
        <v>13,72</v>
      </c>
      <c r="E139" s="27">
        <f>УТСК!$C$10</f>
        <v>0</v>
      </c>
      <c r="F139" s="27">
        <f>УТСК!$C$11</f>
        <v>0</v>
      </c>
      <c r="G139" s="27">
        <f>УТСК!$C$12</f>
        <v>0</v>
      </c>
      <c r="H139" s="27">
        <f>УТСК!$C$13</f>
        <v>0</v>
      </c>
      <c r="I139" s="27">
        <f>УТСК!$C$14</f>
        <v>0</v>
      </c>
      <c r="J139" s="27">
        <f>УТСК!$C$17</f>
        <v>3881.72</v>
      </c>
      <c r="K139" s="27" t="str">
        <f>УТСК!$C$18</f>
        <v>607,58</v>
      </c>
      <c r="L139" s="27">
        <f>УТСК!$C$19</f>
        <v>0</v>
      </c>
      <c r="M139" s="27">
        <f>УТСК!$C$20</f>
        <v>0</v>
      </c>
      <c r="N139" s="27" t="str">
        <f>УТСК!$C$21</f>
        <v>234,81</v>
      </c>
      <c r="O139" s="27">
        <f>УТСК!$C$23</f>
        <v>0</v>
      </c>
      <c r="P139" s="27">
        <f>УТСК!$C$24</f>
        <v>0</v>
      </c>
      <c r="Q139" s="27">
        <f>УТСК!$C$25</f>
        <v>0</v>
      </c>
      <c r="R139" s="27">
        <f>УТСК!$C$26</f>
        <v>0</v>
      </c>
      <c r="S139" s="27">
        <f>УТСК!$C$27</f>
        <v>0</v>
      </c>
      <c r="T139" s="27" t="str">
        <f>УТСК!$C$28</f>
        <v>81,72</v>
      </c>
      <c r="U139" s="27" t="str">
        <f>УТСК!$C$29</f>
        <v>615,57</v>
      </c>
      <c r="V139" s="28" t="str">
        <f>УТСК!$C$33</f>
        <v>13,72</v>
      </c>
      <c r="W139" s="27">
        <f>УТСК!$C$36</f>
        <v>0</v>
      </c>
      <c r="X139" s="27">
        <f>УТСК!$C$37</f>
        <v>0</v>
      </c>
      <c r="Y139" s="27">
        <f>УТСК!$C$38</f>
        <v>0</v>
      </c>
      <c r="Z139" s="27">
        <f>УТСК!$C$39</f>
        <v>0</v>
      </c>
      <c r="AA139" s="27">
        <f>УТСК!$C$40</f>
        <v>0</v>
      </c>
      <c r="AB139" s="27">
        <f>УТСК!$C$43</f>
        <v>3881.72</v>
      </c>
      <c r="AC139" s="27">
        <f>УТСК!$C$44</f>
        <v>0</v>
      </c>
      <c r="AD139" s="27">
        <f>УТСК!$C$45</f>
        <v>0</v>
      </c>
      <c r="AE139" s="27">
        <f>УТСК!$C$46</f>
        <v>0</v>
      </c>
      <c r="AF139" s="27" t="str">
        <f>УТСК!$C$47</f>
        <v>234,81</v>
      </c>
      <c r="AG139" s="27">
        <f>УТСК!$C$49</f>
        <v>0</v>
      </c>
      <c r="AH139" s="27">
        <f>УТСК!$C$50</f>
        <v>0</v>
      </c>
      <c r="AI139" s="27">
        <f>УТСК!$C$51</f>
        <v>0</v>
      </c>
      <c r="AJ139" s="27">
        <f>УТСК!$C$52</f>
        <v>0</v>
      </c>
      <c r="AK139" s="27">
        <f>УТСК!$C$53</f>
        <v>0</v>
      </c>
      <c r="AL139" s="27" t="str">
        <f>УТСК!$C$54</f>
        <v>81,72</v>
      </c>
      <c r="AM139" s="27">
        <f>УТСК!$C$55</f>
        <v>700.23</v>
      </c>
    </row>
    <row r="140" spans="1:39" s="22" customFormat="1" ht="15.75">
      <c r="A140" s="65" t="s">
        <v>224</v>
      </c>
      <c r="B140" s="66" t="s">
        <v>302</v>
      </c>
      <c r="C140" s="60"/>
      <c r="D140" s="61" t="str">
        <f>'Челябинский г.о.'!$C$7</f>
        <v>13,23</v>
      </c>
      <c r="E140" s="61">
        <f>'Челябинский г.о.'!$C$10</f>
        <v>0</v>
      </c>
      <c r="F140" s="61">
        <f>'Челябинский г.о.'!$C$11</f>
        <v>0</v>
      </c>
      <c r="G140" s="61">
        <f>'Челябинский г.о.'!$C$12</f>
        <v>0</v>
      </c>
      <c r="H140" s="61">
        <f>'Челябинский г.о.'!$C$13</f>
        <v>0</v>
      </c>
      <c r="I140" s="61">
        <f>'Челябинский г.о.'!$C$14</f>
        <v>0</v>
      </c>
      <c r="J140" s="61">
        <f>'Челябинский г.о.'!$C$17</f>
        <v>2376.37</v>
      </c>
      <c r="K140" s="61">
        <f>'Челябинский г.о.'!$C$18</f>
        <v>2243.6799999999998</v>
      </c>
      <c r="L140" s="61">
        <f>'Челябинский г.о.'!$C$19</f>
        <v>0</v>
      </c>
      <c r="M140" s="61">
        <f>'Челябинский г.о.'!$C$20</f>
        <v>0</v>
      </c>
      <c r="N140" s="61">
        <f>'Челябинский г.о.'!$C$21</f>
        <v>0</v>
      </c>
      <c r="O140" s="61">
        <f>'Челябинский г.о.'!$C$23</f>
        <v>0</v>
      </c>
      <c r="P140" s="61">
        <f>'Челябинский г.о.'!$C$24</f>
        <v>0</v>
      </c>
      <c r="Q140" s="61">
        <f>'Челябинский г.о.'!$C$25</f>
        <v>0</v>
      </c>
      <c r="R140" s="61">
        <f>'Челябинский г.о.'!$C$26</f>
        <v>0</v>
      </c>
      <c r="S140" s="61">
        <f>'Челябинский г.о.'!$C$27</f>
        <v>0</v>
      </c>
      <c r="T140" s="61">
        <f>'Челябинский г.о.'!$C$28</f>
        <v>0</v>
      </c>
      <c r="U140" s="61">
        <f>'Челябинский г.о.'!$C$29</f>
        <v>577.51</v>
      </c>
      <c r="V140" s="61">
        <f>'Челябинский г.о.'!$C$34</f>
        <v>13.23</v>
      </c>
      <c r="W140" s="61">
        <f>'Челябинский г.о.'!$C$37</f>
        <v>0</v>
      </c>
      <c r="X140" s="61">
        <f>'Челябинский г.о.'!$C$38</f>
        <v>0</v>
      </c>
      <c r="Y140" s="61">
        <f>'Челябинский г.о.'!$C$39</f>
        <v>0</v>
      </c>
      <c r="Z140" s="61">
        <f>'Челябинский г.о.'!$C$40</f>
        <v>0</v>
      </c>
      <c r="AA140" s="61">
        <f>'Челябинский г.о.'!$C$41</f>
        <v>0</v>
      </c>
      <c r="AB140" s="61">
        <f>'Челябинский г.о.'!$C$44</f>
        <v>2177.34</v>
      </c>
      <c r="AC140" s="61">
        <f>'Челябинский г.о.'!$C$45</f>
        <v>2149.19</v>
      </c>
      <c r="AD140" s="61">
        <f>'Челябинский г.о.'!$C$46</f>
        <v>0</v>
      </c>
      <c r="AE140" s="61">
        <f>'Челябинский г.о.'!$C$47</f>
        <v>0</v>
      </c>
      <c r="AF140" s="61">
        <f>'Челябинский г.о.'!$C$48</f>
        <v>0</v>
      </c>
      <c r="AG140" s="61">
        <f>'Челябинский г.о.'!$C$50</f>
        <v>0</v>
      </c>
      <c r="AH140" s="61">
        <f>'Челябинский г.о.'!$C$51</f>
        <v>0</v>
      </c>
      <c r="AI140" s="61">
        <f>'Челябинский г.о.'!$C$52</f>
        <v>0</v>
      </c>
      <c r="AJ140" s="61">
        <f>'Челябинский г.о.'!$C$53</f>
        <v>0</v>
      </c>
      <c r="AK140" s="61">
        <f>'Челябинский г.о.'!$C$54</f>
        <v>0</v>
      </c>
      <c r="AL140" s="61">
        <f>'Челябинский г.о.'!$C$55</f>
        <v>0</v>
      </c>
      <c r="AM140" s="61">
        <f>'Челябинский г.о.'!$C$56</f>
        <v>545.82000000000005</v>
      </c>
    </row>
    <row r="141" spans="1:39" s="22" customFormat="1" ht="15.75">
      <c r="A141" s="65" t="s">
        <v>232</v>
      </c>
      <c r="B141" s="66" t="s">
        <v>303</v>
      </c>
      <c r="C141" s="60"/>
      <c r="D141" s="61" t="str">
        <f>'Челябинский г.о.'!$C$7</f>
        <v>13,23</v>
      </c>
      <c r="E141" s="61">
        <f>'Челябинский г.о.'!$C$10</f>
        <v>0</v>
      </c>
      <c r="F141" s="61">
        <f>'Челябинский г.о.'!$C$11</f>
        <v>0</v>
      </c>
      <c r="G141" s="61">
        <f>'Челябинский г.о.'!$C$12</f>
        <v>0</v>
      </c>
      <c r="H141" s="61">
        <f>'Челябинский г.о.'!$C$13</f>
        <v>0</v>
      </c>
      <c r="I141" s="61">
        <f>'Челябинский г.о.'!$C$14</f>
        <v>0</v>
      </c>
      <c r="J141" s="61">
        <f>'Челябинский г.о.'!$C$17</f>
        <v>2376.37</v>
      </c>
      <c r="K141" s="61">
        <f>'Челябинский г.о.'!$C$18</f>
        <v>2243.6799999999998</v>
      </c>
      <c r="L141" s="61">
        <f>'Челябинский г.о.'!$C$19</f>
        <v>0</v>
      </c>
      <c r="M141" s="61">
        <f>'Челябинский г.о.'!$C$20</f>
        <v>0</v>
      </c>
      <c r="N141" s="61">
        <f>'Челябинский г.о.'!$C$21</f>
        <v>0</v>
      </c>
      <c r="O141" s="61">
        <f>'Челябинский г.о.'!$C$23</f>
        <v>0</v>
      </c>
      <c r="P141" s="61">
        <f>'Челябинский г.о.'!$C$24</f>
        <v>0</v>
      </c>
      <c r="Q141" s="61">
        <f>'Челябинский г.о.'!$C$25</f>
        <v>0</v>
      </c>
      <c r="R141" s="61">
        <f>'Челябинский г.о.'!$C$26</f>
        <v>0</v>
      </c>
      <c r="S141" s="61">
        <f>'Челябинский г.о.'!$C$27</f>
        <v>0</v>
      </c>
      <c r="T141" s="61">
        <f>'Челябинский г.о.'!$C$28</f>
        <v>0</v>
      </c>
      <c r="U141" s="61">
        <f>'Челябинский г.о.'!$C$29</f>
        <v>577.51</v>
      </c>
      <c r="V141" s="61">
        <f>'Челябинский г.о.'!$C$34</f>
        <v>13.23</v>
      </c>
      <c r="W141" s="61">
        <f>'Челябинский г.о.'!$C$37</f>
        <v>0</v>
      </c>
      <c r="X141" s="61">
        <f>'Челябинский г.о.'!$C$38</f>
        <v>0</v>
      </c>
      <c r="Y141" s="61">
        <f>'Челябинский г.о.'!$C$39</f>
        <v>0</v>
      </c>
      <c r="Z141" s="61">
        <f>'Челябинский г.о.'!$C$40</f>
        <v>0</v>
      </c>
      <c r="AA141" s="61">
        <f>'Челябинский г.о.'!$C$41</f>
        <v>0</v>
      </c>
      <c r="AB141" s="61">
        <f>'Челябинский г.о.'!$C$44</f>
        <v>2177.34</v>
      </c>
      <c r="AC141" s="61">
        <f>'Челябинский г.о.'!$C$45</f>
        <v>2149.19</v>
      </c>
      <c r="AD141" s="61">
        <f>'Челябинский г.о.'!$C$46</f>
        <v>0</v>
      </c>
      <c r="AE141" s="61">
        <f>'Челябинский г.о.'!$C$47</f>
        <v>0</v>
      </c>
      <c r="AF141" s="61">
        <f>'Челябинский г.о.'!$C$48</f>
        <v>0</v>
      </c>
      <c r="AG141" s="61">
        <f>'Челябинский г.о.'!$C$50</f>
        <v>0</v>
      </c>
      <c r="AH141" s="61">
        <f>'Челябинский г.о.'!$C$51</f>
        <v>0</v>
      </c>
      <c r="AI141" s="61">
        <f>'Челябинский г.о.'!$C$52</f>
        <v>0</v>
      </c>
      <c r="AJ141" s="61">
        <f>'Челябинский г.о.'!$C$53</f>
        <v>0</v>
      </c>
      <c r="AK141" s="61">
        <f>'Челябинский г.о.'!$C$54</f>
        <v>0</v>
      </c>
      <c r="AL141" s="61">
        <f>'Челябинский г.о.'!$C$55</f>
        <v>0</v>
      </c>
      <c r="AM141" s="61">
        <f>'Челябинский г.о.'!$C$56</f>
        <v>545.82000000000005</v>
      </c>
    </row>
    <row r="142" spans="1:39" s="22" customFormat="1" ht="31.5">
      <c r="A142" s="65" t="s">
        <v>234</v>
      </c>
      <c r="B142" s="73" t="s">
        <v>538</v>
      </c>
      <c r="C142" s="60"/>
      <c r="D142" s="61" t="str">
        <f>'Челябинский г.о.'!$C$7</f>
        <v>13,23</v>
      </c>
      <c r="E142" s="61">
        <f>'Челябинский г.о.'!$C$10</f>
        <v>0</v>
      </c>
      <c r="F142" s="61">
        <f>'Челябинский г.о.'!$C$11</f>
        <v>0</v>
      </c>
      <c r="G142" s="61">
        <f>'Челябинский г.о.'!$C$12</f>
        <v>0</v>
      </c>
      <c r="H142" s="61">
        <f>'Челябинский г.о.'!$C$13</f>
        <v>0</v>
      </c>
      <c r="I142" s="61">
        <f>'Челябинский г.о.'!$C$14</f>
        <v>0</v>
      </c>
      <c r="J142" s="61">
        <f>'Челябинский г.о.'!$C$17</f>
        <v>2376.37</v>
      </c>
      <c r="K142" s="61">
        <f>'Челябинский г.о.'!$C$18</f>
        <v>2243.6799999999998</v>
      </c>
      <c r="L142" s="61">
        <f>'Челябинский г.о.'!$C$19</f>
        <v>0</v>
      </c>
      <c r="M142" s="61">
        <f>'Челябинский г.о.'!$C$20</f>
        <v>0</v>
      </c>
      <c r="N142" s="61">
        <f>'Челябинский г.о.'!$C$21</f>
        <v>0</v>
      </c>
      <c r="O142" s="61">
        <f>'Челябинский г.о.'!$C$23</f>
        <v>0</v>
      </c>
      <c r="P142" s="61">
        <f>'Челябинский г.о.'!$C$24</f>
        <v>0</v>
      </c>
      <c r="Q142" s="61">
        <f>'Челябинский г.о.'!$C$25</f>
        <v>0</v>
      </c>
      <c r="R142" s="61">
        <f>'Челябинский г.о.'!$C$26</f>
        <v>0</v>
      </c>
      <c r="S142" s="61">
        <f>'Челябинский г.о.'!$C$27</f>
        <v>0</v>
      </c>
      <c r="T142" s="61">
        <f>'Челябинский г.о.'!$C$28</f>
        <v>0</v>
      </c>
      <c r="U142" s="61">
        <f>'Челябинский г.о.'!$C$29</f>
        <v>577.51</v>
      </c>
      <c r="V142" s="61">
        <f>'Челябинский г.о.'!$C$34</f>
        <v>13.23</v>
      </c>
      <c r="W142" s="61">
        <f>'Челябинский г.о.'!$C$37</f>
        <v>0</v>
      </c>
      <c r="X142" s="61">
        <f>'Челябинский г.о.'!$C$38</f>
        <v>0</v>
      </c>
      <c r="Y142" s="61">
        <f>'Челябинский г.о.'!$C$39</f>
        <v>0</v>
      </c>
      <c r="Z142" s="61">
        <f>'Челябинский г.о.'!$C$40</f>
        <v>0</v>
      </c>
      <c r="AA142" s="61">
        <f>'Челябинский г.о.'!$C$41</f>
        <v>0</v>
      </c>
      <c r="AB142" s="61">
        <f>'Челябинский г.о.'!$C$44</f>
        <v>2177.34</v>
      </c>
      <c r="AC142" s="61">
        <f>'Челябинский г.о.'!$C$45</f>
        <v>2149.19</v>
      </c>
      <c r="AD142" s="61">
        <f>'Челябинский г.о.'!$C$46</f>
        <v>0</v>
      </c>
      <c r="AE142" s="61">
        <f>'Челябинский г.о.'!$C$47</f>
        <v>0</v>
      </c>
      <c r="AF142" s="61">
        <f>'Челябинский г.о.'!$C$48</f>
        <v>0</v>
      </c>
      <c r="AG142" s="61">
        <f>'Челябинский г.о.'!$C$50</f>
        <v>0</v>
      </c>
      <c r="AH142" s="61">
        <f>'Челябинский г.о.'!$C$51</f>
        <v>0</v>
      </c>
      <c r="AI142" s="61">
        <f>'Челябинский г.о.'!$C$52</f>
        <v>0</v>
      </c>
      <c r="AJ142" s="61">
        <f>'Челябинский г.о.'!$C$53</f>
        <v>0</v>
      </c>
      <c r="AK142" s="61">
        <f>'Челябинский г.о.'!$C$54</f>
        <v>0</v>
      </c>
      <c r="AL142" s="61">
        <f>'Челябинский г.о.'!$C$55</f>
        <v>0</v>
      </c>
      <c r="AM142" s="61">
        <f>'Челябинский г.о.'!$C$56</f>
        <v>545.82000000000005</v>
      </c>
    </row>
    <row r="143" spans="1:39" s="22" customFormat="1" ht="15.75">
      <c r="A143" s="65" t="s">
        <v>236</v>
      </c>
      <c r="B143" s="66" t="s">
        <v>304</v>
      </c>
      <c r="C143" s="60"/>
      <c r="D143" s="61" t="str">
        <f>'Челябинский г.о.'!$C$7</f>
        <v>13,23</v>
      </c>
      <c r="E143" s="61">
        <f>'Челябинский г.о.'!$C$10</f>
        <v>0</v>
      </c>
      <c r="F143" s="61">
        <f>'Челябинский г.о.'!$C$11</f>
        <v>0</v>
      </c>
      <c r="G143" s="61">
        <f>'Челябинский г.о.'!$C$12</f>
        <v>0</v>
      </c>
      <c r="H143" s="61">
        <f>'Челябинский г.о.'!$C$13</f>
        <v>0</v>
      </c>
      <c r="I143" s="61">
        <f>'Челябинский г.о.'!$C$14</f>
        <v>0</v>
      </c>
      <c r="J143" s="61">
        <f>'Челябинский г.о.'!$C$17</f>
        <v>2376.37</v>
      </c>
      <c r="K143" s="61">
        <f>'Челябинский г.о.'!$C$18</f>
        <v>2243.6799999999998</v>
      </c>
      <c r="L143" s="61">
        <f>'Челябинский г.о.'!$C$19</f>
        <v>0</v>
      </c>
      <c r="M143" s="61">
        <f>'Челябинский г.о.'!$C$20</f>
        <v>0</v>
      </c>
      <c r="N143" s="61">
        <f>'Челябинский г.о.'!$C$21</f>
        <v>0</v>
      </c>
      <c r="O143" s="61">
        <f>'Челябинский г.о.'!$C$23</f>
        <v>0</v>
      </c>
      <c r="P143" s="61">
        <f>'Челябинский г.о.'!$C$24</f>
        <v>0</v>
      </c>
      <c r="Q143" s="61">
        <f>'Челябинский г.о.'!$C$25</f>
        <v>0</v>
      </c>
      <c r="R143" s="61">
        <f>'Челябинский г.о.'!$C$26</f>
        <v>0</v>
      </c>
      <c r="S143" s="61">
        <f>'Челябинский г.о.'!$C$27</f>
        <v>0</v>
      </c>
      <c r="T143" s="61">
        <f>'Челябинский г.о.'!$C$28</f>
        <v>0</v>
      </c>
      <c r="U143" s="61">
        <f>'Челябинский г.о.'!$C$29</f>
        <v>577.51</v>
      </c>
      <c r="V143" s="61">
        <f>'Челябинский г.о.'!$C$34</f>
        <v>13.23</v>
      </c>
      <c r="W143" s="61">
        <f>'Челябинский г.о.'!$C$37</f>
        <v>0</v>
      </c>
      <c r="X143" s="61">
        <f>'Челябинский г.о.'!$C$38</f>
        <v>0</v>
      </c>
      <c r="Y143" s="61">
        <f>'Челябинский г.о.'!$C$39</f>
        <v>0</v>
      </c>
      <c r="Z143" s="61">
        <f>'Челябинский г.о.'!$C$40</f>
        <v>0</v>
      </c>
      <c r="AA143" s="61">
        <f>'Челябинский г.о.'!$C$41</f>
        <v>0</v>
      </c>
      <c r="AB143" s="61">
        <f>'Челябинский г.о.'!$C$44</f>
        <v>2177.34</v>
      </c>
      <c r="AC143" s="61">
        <f>'Челябинский г.о.'!$C$45</f>
        <v>2149.19</v>
      </c>
      <c r="AD143" s="61">
        <f>'Челябинский г.о.'!$C$46</f>
        <v>0</v>
      </c>
      <c r="AE143" s="61">
        <f>'Челябинский г.о.'!$C$47</f>
        <v>0</v>
      </c>
      <c r="AF143" s="61">
        <f>'Челябинский г.о.'!$C$48</f>
        <v>0</v>
      </c>
      <c r="AG143" s="61">
        <f>'Челябинский г.о.'!$C$50</f>
        <v>0</v>
      </c>
      <c r="AH143" s="61">
        <f>'Челябинский г.о.'!$C$51</f>
        <v>0</v>
      </c>
      <c r="AI143" s="61">
        <f>'Челябинский г.о.'!$C$52</f>
        <v>0</v>
      </c>
      <c r="AJ143" s="61">
        <f>'Челябинский г.о.'!$C$53</f>
        <v>0</v>
      </c>
      <c r="AK143" s="61">
        <f>'Челябинский г.о.'!$C$54</f>
        <v>0</v>
      </c>
      <c r="AL143" s="61">
        <f>'Челябинский г.о.'!$C$55</f>
        <v>0</v>
      </c>
      <c r="AM143" s="61">
        <f>'Челябинский г.о.'!$C$56</f>
        <v>545.82000000000005</v>
      </c>
    </row>
    <row r="144" spans="1:39" s="22" customFormat="1" ht="47.25">
      <c r="A144" s="65" t="s">
        <v>245</v>
      </c>
      <c r="B144" s="66" t="s">
        <v>305</v>
      </c>
      <c r="C144" s="60"/>
      <c r="D144" s="61" t="str">
        <f>'Челябинский г.о.'!$C$7</f>
        <v>13,23</v>
      </c>
      <c r="E144" s="61">
        <f>'Челябинский г.о.'!$C$10</f>
        <v>0</v>
      </c>
      <c r="F144" s="61">
        <f>'Челябинский г.о.'!$C$11</f>
        <v>0</v>
      </c>
      <c r="G144" s="61">
        <f>'Челябинский г.о.'!$C$12</f>
        <v>0</v>
      </c>
      <c r="H144" s="61">
        <f>'Челябинский г.о.'!$C$13</f>
        <v>0</v>
      </c>
      <c r="I144" s="61">
        <f>'Челябинский г.о.'!$C$14</f>
        <v>0</v>
      </c>
      <c r="J144" s="61">
        <f>'Челябинский г.о.'!$C$17</f>
        <v>2376.37</v>
      </c>
      <c r="K144" s="61">
        <f>'Челябинский г.о.'!$C$18</f>
        <v>2243.6799999999998</v>
      </c>
      <c r="L144" s="61">
        <f>'Челябинский г.о.'!$C$19</f>
        <v>0</v>
      </c>
      <c r="M144" s="61">
        <f>'Челябинский г.о.'!$C$20</f>
        <v>0</v>
      </c>
      <c r="N144" s="61">
        <f>'Челябинский г.о.'!$C$21</f>
        <v>0</v>
      </c>
      <c r="O144" s="61">
        <f>'Челябинский г.о.'!$C$23</f>
        <v>0</v>
      </c>
      <c r="P144" s="61">
        <f>'Челябинский г.о.'!$C$24</f>
        <v>0</v>
      </c>
      <c r="Q144" s="61">
        <f>'Челябинский г.о.'!$C$25</f>
        <v>0</v>
      </c>
      <c r="R144" s="61">
        <f>'Челябинский г.о.'!$C$26</f>
        <v>0</v>
      </c>
      <c r="S144" s="61">
        <f>'Челябинский г.о.'!$C$27</f>
        <v>0</v>
      </c>
      <c r="T144" s="61">
        <f>'Челябинский г.о.'!$C$28</f>
        <v>0</v>
      </c>
      <c r="U144" s="61">
        <f>'Челябинский г.о.'!$C$29</f>
        <v>577.51</v>
      </c>
      <c r="V144" s="61">
        <f>'Челябинский г.о.'!$C$34</f>
        <v>13.23</v>
      </c>
      <c r="W144" s="61">
        <f>'Челябинский г.о.'!$C$37</f>
        <v>0</v>
      </c>
      <c r="X144" s="61">
        <f>'Челябинский г.о.'!$C$38</f>
        <v>0</v>
      </c>
      <c r="Y144" s="61">
        <f>'Челябинский г.о.'!$C$39</f>
        <v>0</v>
      </c>
      <c r="Z144" s="61">
        <f>'Челябинский г.о.'!$C$40</f>
        <v>0</v>
      </c>
      <c r="AA144" s="61">
        <f>'Челябинский г.о.'!$C$41</f>
        <v>0</v>
      </c>
      <c r="AB144" s="61">
        <f>'Челябинский г.о.'!$C$44</f>
        <v>2177.34</v>
      </c>
      <c r="AC144" s="61">
        <f>'Челябинский г.о.'!$C$45</f>
        <v>2149.19</v>
      </c>
      <c r="AD144" s="61">
        <f>'Челябинский г.о.'!$C$46</f>
        <v>0</v>
      </c>
      <c r="AE144" s="61">
        <f>'Челябинский г.о.'!$C$47</f>
        <v>0</v>
      </c>
      <c r="AF144" s="61">
        <f>'Челябинский г.о.'!$C$48</f>
        <v>0</v>
      </c>
      <c r="AG144" s="61">
        <f>'Челябинский г.о.'!$C$50</f>
        <v>0</v>
      </c>
      <c r="AH144" s="61">
        <f>'Челябинский г.о.'!$C$51</f>
        <v>0</v>
      </c>
      <c r="AI144" s="61">
        <f>'Челябинский г.о.'!$C$52</f>
        <v>0</v>
      </c>
      <c r="AJ144" s="61">
        <f>'Челябинский г.о.'!$C$53</f>
        <v>0</v>
      </c>
      <c r="AK144" s="61">
        <f>'Челябинский г.о.'!$C$54</f>
        <v>0</v>
      </c>
      <c r="AL144" s="61">
        <f>'Челябинский г.о.'!$C$55</f>
        <v>0</v>
      </c>
      <c r="AM144" s="61">
        <f>'Челябинский г.о.'!$C$56</f>
        <v>545.82000000000005</v>
      </c>
    </row>
    <row r="145" spans="1:39" s="22" customFormat="1" ht="15.75">
      <c r="A145" s="65" t="s">
        <v>246</v>
      </c>
      <c r="B145" s="66" t="s">
        <v>306</v>
      </c>
      <c r="C145" s="60"/>
      <c r="D145" s="61" t="str">
        <f>'Челябинский г.о.'!$C$7</f>
        <v>13,23</v>
      </c>
      <c r="E145" s="61">
        <f>'Челябинский г.о.'!$C$10</f>
        <v>0</v>
      </c>
      <c r="F145" s="61">
        <f>'Челябинский г.о.'!$C$11</f>
        <v>0</v>
      </c>
      <c r="G145" s="61">
        <f>'Челябинский г.о.'!$C$12</f>
        <v>0</v>
      </c>
      <c r="H145" s="61">
        <f>'Челябинский г.о.'!$C$13</f>
        <v>0</v>
      </c>
      <c r="I145" s="61">
        <f>'Челябинский г.о.'!$C$14</f>
        <v>0</v>
      </c>
      <c r="J145" s="61">
        <f>'Челябинский г.о.'!$C$17</f>
        <v>2376.37</v>
      </c>
      <c r="K145" s="61">
        <f>'Челябинский г.о.'!$C$18</f>
        <v>2243.6799999999998</v>
      </c>
      <c r="L145" s="61">
        <f>'Челябинский г.о.'!$C$19</f>
        <v>0</v>
      </c>
      <c r="M145" s="61">
        <f>'Челябинский г.о.'!$C$20</f>
        <v>0</v>
      </c>
      <c r="N145" s="61">
        <f>'Челябинский г.о.'!$C$21</f>
        <v>0</v>
      </c>
      <c r="O145" s="61">
        <f>'Челябинский г.о.'!$C$23</f>
        <v>0</v>
      </c>
      <c r="P145" s="61">
        <f>'Челябинский г.о.'!$C$24</f>
        <v>0</v>
      </c>
      <c r="Q145" s="61">
        <f>'Челябинский г.о.'!$C$25</f>
        <v>0</v>
      </c>
      <c r="R145" s="61">
        <f>'Челябинский г.о.'!$C$26</f>
        <v>0</v>
      </c>
      <c r="S145" s="61">
        <f>'Челябинский г.о.'!$C$27</f>
        <v>0</v>
      </c>
      <c r="T145" s="61">
        <f>'Челябинский г.о.'!$C$28</f>
        <v>0</v>
      </c>
      <c r="U145" s="61">
        <f>'Челябинский г.о.'!$C$29</f>
        <v>577.51</v>
      </c>
      <c r="V145" s="61">
        <f>'Челябинский г.о.'!$C$34</f>
        <v>13.23</v>
      </c>
      <c r="W145" s="61">
        <f>'Челябинский г.о.'!$C$37</f>
        <v>0</v>
      </c>
      <c r="X145" s="61">
        <f>'Челябинский г.о.'!$C$38</f>
        <v>0</v>
      </c>
      <c r="Y145" s="61">
        <f>'Челябинский г.о.'!$C$39</f>
        <v>0</v>
      </c>
      <c r="Z145" s="61">
        <f>'Челябинский г.о.'!$C$40</f>
        <v>0</v>
      </c>
      <c r="AA145" s="61">
        <f>'Челябинский г.о.'!$C$41</f>
        <v>0</v>
      </c>
      <c r="AB145" s="61">
        <f>'Челябинский г.о.'!$C$44</f>
        <v>2177.34</v>
      </c>
      <c r="AC145" s="61">
        <f>'Челябинский г.о.'!$C$45</f>
        <v>2149.19</v>
      </c>
      <c r="AD145" s="61">
        <f>'Челябинский г.о.'!$C$46</f>
        <v>0</v>
      </c>
      <c r="AE145" s="61">
        <f>'Челябинский г.о.'!$C$47</f>
        <v>0</v>
      </c>
      <c r="AF145" s="61">
        <f>'Челябинский г.о.'!$C$48</f>
        <v>0</v>
      </c>
      <c r="AG145" s="61">
        <f>'Челябинский г.о.'!$C$50</f>
        <v>0</v>
      </c>
      <c r="AH145" s="61">
        <f>'Челябинский г.о.'!$C$51</f>
        <v>0</v>
      </c>
      <c r="AI145" s="61">
        <f>'Челябинский г.о.'!$C$52</f>
        <v>0</v>
      </c>
      <c r="AJ145" s="61">
        <f>'Челябинский г.о.'!$C$53</f>
        <v>0</v>
      </c>
      <c r="AK145" s="61">
        <f>'Челябинский г.о.'!$C$54</f>
        <v>0</v>
      </c>
      <c r="AL145" s="61">
        <f>'Челябинский г.о.'!$C$55</f>
        <v>0</v>
      </c>
      <c r="AM145" s="61">
        <f>'Челябинский г.о.'!$C$56</f>
        <v>545.82000000000005</v>
      </c>
    </row>
    <row r="146" spans="1:39" s="22" customFormat="1" ht="15.75">
      <c r="A146" s="65" t="s">
        <v>262</v>
      </c>
      <c r="B146" s="66" t="s">
        <v>307</v>
      </c>
      <c r="C146" s="60"/>
      <c r="D146" s="61" t="str">
        <f>'Челябинский г.о.'!$C$7</f>
        <v>13,23</v>
      </c>
      <c r="E146" s="61">
        <f>'Челябинский г.о.'!$C$10</f>
        <v>0</v>
      </c>
      <c r="F146" s="61">
        <f>'Челябинский г.о.'!$C$11</f>
        <v>0</v>
      </c>
      <c r="G146" s="61">
        <f>'Челябинский г.о.'!$C$12</f>
        <v>0</v>
      </c>
      <c r="H146" s="61">
        <f>'Челябинский г.о.'!$C$13</f>
        <v>0</v>
      </c>
      <c r="I146" s="61">
        <f>'Челябинский г.о.'!$C$14</f>
        <v>0</v>
      </c>
      <c r="J146" s="61">
        <f>'Челябинский г.о.'!$C$17</f>
        <v>2376.37</v>
      </c>
      <c r="K146" s="61">
        <f>'Челябинский г.о.'!$C$18</f>
        <v>2243.6799999999998</v>
      </c>
      <c r="L146" s="61">
        <f>'Челябинский г.о.'!$C$19</f>
        <v>0</v>
      </c>
      <c r="M146" s="61">
        <f>'Челябинский г.о.'!$C$20</f>
        <v>0</v>
      </c>
      <c r="N146" s="61">
        <f>'Челябинский г.о.'!$C$21</f>
        <v>0</v>
      </c>
      <c r="O146" s="61">
        <f>'Челябинский г.о.'!$C$23</f>
        <v>0</v>
      </c>
      <c r="P146" s="61">
        <f>'Челябинский г.о.'!$C$24</f>
        <v>0</v>
      </c>
      <c r="Q146" s="61">
        <f>'Челябинский г.о.'!$C$25</f>
        <v>0</v>
      </c>
      <c r="R146" s="61">
        <f>'Челябинский г.о.'!$C$26</f>
        <v>0</v>
      </c>
      <c r="S146" s="61">
        <f>'Челябинский г.о.'!$C$27</f>
        <v>0</v>
      </c>
      <c r="T146" s="61">
        <f>'Челябинский г.о.'!$C$28</f>
        <v>0</v>
      </c>
      <c r="U146" s="61">
        <f>'Челябинский г.о.'!$C$29</f>
        <v>577.51</v>
      </c>
      <c r="V146" s="61">
        <f>'Челябинский г.о.'!$C$34</f>
        <v>13.23</v>
      </c>
      <c r="W146" s="61">
        <f>'Челябинский г.о.'!$C$37</f>
        <v>0</v>
      </c>
      <c r="X146" s="61">
        <f>'Челябинский г.о.'!$C$38</f>
        <v>0</v>
      </c>
      <c r="Y146" s="61">
        <f>'Челябинский г.о.'!$C$39</f>
        <v>0</v>
      </c>
      <c r="Z146" s="61">
        <f>'Челябинский г.о.'!$C$40</f>
        <v>0</v>
      </c>
      <c r="AA146" s="61">
        <f>'Челябинский г.о.'!$C$41</f>
        <v>0</v>
      </c>
      <c r="AB146" s="61">
        <f>'Челябинский г.о.'!$C$44</f>
        <v>2177.34</v>
      </c>
      <c r="AC146" s="61">
        <f>'Челябинский г.о.'!$C$45</f>
        <v>2149.19</v>
      </c>
      <c r="AD146" s="61">
        <f>'Челябинский г.о.'!$C$46</f>
        <v>0</v>
      </c>
      <c r="AE146" s="61">
        <f>'Челябинский г.о.'!$C$47</f>
        <v>0</v>
      </c>
      <c r="AF146" s="61">
        <f>'Челябинский г.о.'!$C$48</f>
        <v>0</v>
      </c>
      <c r="AG146" s="61">
        <f>'Челябинский г.о.'!$C$50</f>
        <v>0</v>
      </c>
      <c r="AH146" s="61">
        <f>'Челябинский г.о.'!$C$51</f>
        <v>0</v>
      </c>
      <c r="AI146" s="61">
        <f>'Челябинский г.о.'!$C$52</f>
        <v>0</v>
      </c>
      <c r="AJ146" s="61">
        <f>'Челябинский г.о.'!$C$53</f>
        <v>0</v>
      </c>
      <c r="AK146" s="61">
        <f>'Челябинский г.о.'!$C$54</f>
        <v>0</v>
      </c>
      <c r="AL146" s="61">
        <f>'Челябинский г.о.'!$C$55</f>
        <v>0</v>
      </c>
      <c r="AM146" s="61">
        <f>'Челябинский г.о.'!$C$56</f>
        <v>545.82000000000005</v>
      </c>
    </row>
    <row r="147" spans="1:39" s="22" customFormat="1" ht="31.5">
      <c r="A147" s="65" t="s">
        <v>264</v>
      </c>
      <c r="B147" s="66" t="s">
        <v>308</v>
      </c>
      <c r="C147" s="60"/>
      <c r="D147" s="61" t="str">
        <f>'Челябинский г.о.'!$C$7</f>
        <v>13,23</v>
      </c>
      <c r="E147" s="61">
        <f>'Челябинский г.о.'!$C$10</f>
        <v>0</v>
      </c>
      <c r="F147" s="61">
        <f>'Челябинский г.о.'!$C$11</f>
        <v>0</v>
      </c>
      <c r="G147" s="61">
        <f>'Челябинский г.о.'!$C$12</f>
        <v>0</v>
      </c>
      <c r="H147" s="61">
        <f>'Челябинский г.о.'!$C$13</f>
        <v>0</v>
      </c>
      <c r="I147" s="61">
        <f>'Челябинский г.о.'!$C$14</f>
        <v>0</v>
      </c>
      <c r="J147" s="61">
        <f>'Челябинский г.о.'!$C$17</f>
        <v>2376.37</v>
      </c>
      <c r="K147" s="61">
        <f>'Челябинский г.о.'!$C$18</f>
        <v>2243.6799999999998</v>
      </c>
      <c r="L147" s="61">
        <f>'Челябинский г.о.'!$C$19</f>
        <v>0</v>
      </c>
      <c r="M147" s="61">
        <f>'Челябинский г.о.'!$C$20</f>
        <v>0</v>
      </c>
      <c r="N147" s="61">
        <f>'Челябинский г.о.'!$C$21</f>
        <v>0</v>
      </c>
      <c r="O147" s="61">
        <f>'Челябинский г.о.'!$C$23</f>
        <v>0</v>
      </c>
      <c r="P147" s="61">
        <f>'Челябинский г.о.'!$C$24</f>
        <v>0</v>
      </c>
      <c r="Q147" s="61">
        <f>'Челябинский г.о.'!$C$25</f>
        <v>0</v>
      </c>
      <c r="R147" s="61">
        <f>'Челябинский г.о.'!$C$26</f>
        <v>0</v>
      </c>
      <c r="S147" s="61">
        <f>'Челябинский г.о.'!$C$27</f>
        <v>0</v>
      </c>
      <c r="T147" s="61">
        <f>'Челябинский г.о.'!$C$28</f>
        <v>0</v>
      </c>
      <c r="U147" s="61">
        <f>'Челябинский г.о.'!$C$29</f>
        <v>577.51</v>
      </c>
      <c r="V147" s="61">
        <f>'Челябинский г.о.'!$C$34</f>
        <v>13.23</v>
      </c>
      <c r="W147" s="61">
        <f>'Челябинский г.о.'!$C$37</f>
        <v>0</v>
      </c>
      <c r="X147" s="61">
        <f>'Челябинский г.о.'!$C$38</f>
        <v>0</v>
      </c>
      <c r="Y147" s="61">
        <f>'Челябинский г.о.'!$C$39</f>
        <v>0</v>
      </c>
      <c r="Z147" s="61">
        <f>'Челябинский г.о.'!$C$40</f>
        <v>0</v>
      </c>
      <c r="AA147" s="61">
        <f>'Челябинский г.о.'!$C$41</f>
        <v>0</v>
      </c>
      <c r="AB147" s="61">
        <f>'Челябинский г.о.'!$C$44</f>
        <v>2177.34</v>
      </c>
      <c r="AC147" s="61">
        <f>'Челябинский г.о.'!$C$45</f>
        <v>2149.19</v>
      </c>
      <c r="AD147" s="61">
        <f>'Челябинский г.о.'!$C$46</f>
        <v>0</v>
      </c>
      <c r="AE147" s="61">
        <f>'Челябинский г.о.'!$C$47</f>
        <v>0</v>
      </c>
      <c r="AF147" s="61">
        <f>'Челябинский г.о.'!$C$48</f>
        <v>0</v>
      </c>
      <c r="AG147" s="61">
        <f>'Челябинский г.о.'!$C$50</f>
        <v>0</v>
      </c>
      <c r="AH147" s="61">
        <f>'Челябинский г.о.'!$C$51</f>
        <v>0</v>
      </c>
      <c r="AI147" s="61">
        <f>'Челябинский г.о.'!$C$52</f>
        <v>0</v>
      </c>
      <c r="AJ147" s="61">
        <f>'Челябинский г.о.'!$C$53</f>
        <v>0</v>
      </c>
      <c r="AK147" s="61">
        <f>'Челябинский г.о.'!$C$54</f>
        <v>0</v>
      </c>
      <c r="AL147" s="61">
        <f>'Челябинский г.о.'!$C$55</f>
        <v>0</v>
      </c>
      <c r="AM147" s="61">
        <f>'Челябинский г.о.'!$C$56</f>
        <v>545.82000000000005</v>
      </c>
    </row>
    <row r="148" spans="1:39" s="22" customFormat="1" ht="15.75">
      <c r="A148" s="65" t="s">
        <v>266</v>
      </c>
      <c r="B148" s="66" t="s">
        <v>309</v>
      </c>
      <c r="C148" s="60"/>
      <c r="D148" s="61" t="str">
        <f>'Челябинский г.о.'!$C$7</f>
        <v>13,23</v>
      </c>
      <c r="E148" s="61">
        <f>'Челябинский г.о.'!$C$10</f>
        <v>0</v>
      </c>
      <c r="F148" s="61">
        <f>'Челябинский г.о.'!$C$11</f>
        <v>0</v>
      </c>
      <c r="G148" s="61">
        <f>'Челябинский г.о.'!$C$12</f>
        <v>0</v>
      </c>
      <c r="H148" s="61">
        <f>'Челябинский г.о.'!$C$13</f>
        <v>0</v>
      </c>
      <c r="I148" s="61">
        <f>'Челябинский г.о.'!$C$14</f>
        <v>0</v>
      </c>
      <c r="J148" s="61">
        <f>'Челябинский г.о.'!$C$17</f>
        <v>2376.37</v>
      </c>
      <c r="K148" s="61">
        <f>'Челябинский г.о.'!$C$18</f>
        <v>2243.6799999999998</v>
      </c>
      <c r="L148" s="61">
        <f>'Челябинский г.о.'!$C$19</f>
        <v>0</v>
      </c>
      <c r="M148" s="61">
        <f>'Челябинский г.о.'!$C$20</f>
        <v>0</v>
      </c>
      <c r="N148" s="61">
        <f>'Челябинский г.о.'!$C$21</f>
        <v>0</v>
      </c>
      <c r="O148" s="61">
        <f>'Челябинский г.о.'!$C$23</f>
        <v>0</v>
      </c>
      <c r="P148" s="61">
        <f>'Челябинский г.о.'!$C$24</f>
        <v>0</v>
      </c>
      <c r="Q148" s="61">
        <f>'Челябинский г.о.'!$C$25</f>
        <v>0</v>
      </c>
      <c r="R148" s="61">
        <f>'Челябинский г.о.'!$C$26</f>
        <v>0</v>
      </c>
      <c r="S148" s="61">
        <f>'Челябинский г.о.'!$C$27</f>
        <v>0</v>
      </c>
      <c r="T148" s="61">
        <f>'Челябинский г.о.'!$C$28</f>
        <v>0</v>
      </c>
      <c r="U148" s="61">
        <f>'Челябинский г.о.'!$C$29</f>
        <v>577.51</v>
      </c>
      <c r="V148" s="61">
        <f>'Челябинский г.о.'!$C$34</f>
        <v>13.23</v>
      </c>
      <c r="W148" s="61">
        <f>'Челябинский г.о.'!$C$37</f>
        <v>0</v>
      </c>
      <c r="X148" s="61">
        <f>'Челябинский г.о.'!$C$38</f>
        <v>0</v>
      </c>
      <c r="Y148" s="61">
        <f>'Челябинский г.о.'!$C$39</f>
        <v>0</v>
      </c>
      <c r="Z148" s="61">
        <f>'Челябинский г.о.'!$C$40</f>
        <v>0</v>
      </c>
      <c r="AA148" s="61">
        <f>'Челябинский г.о.'!$C$41</f>
        <v>0</v>
      </c>
      <c r="AB148" s="61">
        <f>'Челябинский г.о.'!$C$44</f>
        <v>2177.34</v>
      </c>
      <c r="AC148" s="61">
        <f>'Челябинский г.о.'!$C$45</f>
        <v>2149.19</v>
      </c>
      <c r="AD148" s="61">
        <f>'Челябинский г.о.'!$C$46</f>
        <v>0</v>
      </c>
      <c r="AE148" s="61">
        <f>'Челябинский г.о.'!$C$47</f>
        <v>0</v>
      </c>
      <c r="AF148" s="61">
        <f>'Челябинский г.о.'!$C$48</f>
        <v>0</v>
      </c>
      <c r="AG148" s="61">
        <f>'Челябинский г.о.'!$C$50</f>
        <v>0</v>
      </c>
      <c r="AH148" s="61">
        <f>'Челябинский г.о.'!$C$51</f>
        <v>0</v>
      </c>
      <c r="AI148" s="61">
        <f>'Челябинский г.о.'!$C$52</f>
        <v>0</v>
      </c>
      <c r="AJ148" s="61">
        <f>'Челябинский г.о.'!$C$53</f>
        <v>0</v>
      </c>
      <c r="AK148" s="61">
        <f>'Челябинский г.о.'!$C$54</f>
        <v>0</v>
      </c>
      <c r="AL148" s="61">
        <f>'Челябинский г.о.'!$C$55</f>
        <v>0</v>
      </c>
      <c r="AM148" s="61">
        <f>'Челябинский г.о.'!$C$56</f>
        <v>545.82000000000005</v>
      </c>
    </row>
    <row r="149" spans="1:39" s="22" customFormat="1" ht="15.75">
      <c r="A149" s="65" t="s">
        <v>281</v>
      </c>
      <c r="B149" s="66" t="s">
        <v>103</v>
      </c>
      <c r="C149" s="60"/>
      <c r="D149" s="61" t="str">
        <f>'Челябинский г.о.'!$C$7</f>
        <v>13,23</v>
      </c>
      <c r="E149" s="61">
        <f>'Челябинский г.о.'!$C$10</f>
        <v>0</v>
      </c>
      <c r="F149" s="61">
        <f>'Челябинский г.о.'!$C$11</f>
        <v>0</v>
      </c>
      <c r="G149" s="61">
        <f>'Челябинский г.о.'!$C$12</f>
        <v>0</v>
      </c>
      <c r="H149" s="61">
        <f>'Челябинский г.о.'!$C$13</f>
        <v>0</v>
      </c>
      <c r="I149" s="61">
        <f>'Челябинский г.о.'!$C$14</f>
        <v>0</v>
      </c>
      <c r="J149" s="61">
        <f>'Челябинский г.о.'!$C$17</f>
        <v>2376.37</v>
      </c>
      <c r="K149" s="61">
        <f>'Челябинский г.о.'!$C$18</f>
        <v>2243.6799999999998</v>
      </c>
      <c r="L149" s="61">
        <f>'Челябинский г.о.'!$C$19</f>
        <v>0</v>
      </c>
      <c r="M149" s="61">
        <f>'Челябинский г.о.'!$C$20</f>
        <v>0</v>
      </c>
      <c r="N149" s="61">
        <f>'Челябинский г.о.'!$C$21</f>
        <v>0</v>
      </c>
      <c r="O149" s="61">
        <f>'Челябинский г.о.'!$C$23</f>
        <v>0</v>
      </c>
      <c r="P149" s="61">
        <f>'Челябинский г.о.'!$C$24</f>
        <v>0</v>
      </c>
      <c r="Q149" s="61">
        <f>'Челябинский г.о.'!$C$25</f>
        <v>0</v>
      </c>
      <c r="R149" s="61">
        <f>'Челябинский г.о.'!$C$26</f>
        <v>0</v>
      </c>
      <c r="S149" s="61">
        <f>'Челябинский г.о.'!$C$27</f>
        <v>0</v>
      </c>
      <c r="T149" s="61">
        <f>'Челябинский г.о.'!$C$28</f>
        <v>0</v>
      </c>
      <c r="U149" s="61">
        <f>'Челябинский г.о.'!$C$29</f>
        <v>577.51</v>
      </c>
      <c r="V149" s="61">
        <f>'Челябинский г.о.'!$C$34</f>
        <v>13.23</v>
      </c>
      <c r="W149" s="61">
        <f>'Челябинский г.о.'!$C$37</f>
        <v>0</v>
      </c>
      <c r="X149" s="61">
        <f>'Челябинский г.о.'!$C$38</f>
        <v>0</v>
      </c>
      <c r="Y149" s="61">
        <f>'Челябинский г.о.'!$C$39</f>
        <v>0</v>
      </c>
      <c r="Z149" s="61">
        <f>'Челябинский г.о.'!$C$40</f>
        <v>0</v>
      </c>
      <c r="AA149" s="61">
        <f>'Челябинский г.о.'!$C$41</f>
        <v>0</v>
      </c>
      <c r="AB149" s="61">
        <f>'Челябинский г.о.'!$C$44</f>
        <v>2177.34</v>
      </c>
      <c r="AC149" s="61">
        <f>'Челябинский г.о.'!$C$45</f>
        <v>2149.19</v>
      </c>
      <c r="AD149" s="61">
        <f>'Челябинский г.о.'!$C$46</f>
        <v>0</v>
      </c>
      <c r="AE149" s="61">
        <f>'Челябинский г.о.'!$C$47</f>
        <v>0</v>
      </c>
      <c r="AF149" s="61">
        <f>'Челябинский г.о.'!$C$48</f>
        <v>0</v>
      </c>
      <c r="AG149" s="61">
        <f>'Челябинский г.о.'!$C$50</f>
        <v>0</v>
      </c>
      <c r="AH149" s="61">
        <f>'Челябинский г.о.'!$C$51</f>
        <v>0</v>
      </c>
      <c r="AI149" s="61">
        <f>'Челябинский г.о.'!$C$52</f>
        <v>0</v>
      </c>
      <c r="AJ149" s="61">
        <f>'Челябинский г.о.'!$C$53</f>
        <v>0</v>
      </c>
      <c r="AK149" s="61">
        <f>'Челябинский г.о.'!$C$54</f>
        <v>0</v>
      </c>
      <c r="AL149" s="61">
        <f>'Челябинский г.о.'!$C$55</f>
        <v>0</v>
      </c>
      <c r="AM149" s="61">
        <f>'Челябинский г.о.'!$C$56</f>
        <v>545.82000000000005</v>
      </c>
    </row>
    <row r="150" spans="1:39" s="22" customFormat="1" ht="15.75">
      <c r="A150" s="65" t="s">
        <v>310</v>
      </c>
      <c r="B150" s="66" t="s">
        <v>311</v>
      </c>
      <c r="C150" s="60"/>
      <c r="D150" s="61" t="str">
        <f>'Челябинский г.о.'!$C$7</f>
        <v>13,23</v>
      </c>
      <c r="E150" s="61">
        <f>'Челябинский г.о.'!$C$10</f>
        <v>0</v>
      </c>
      <c r="F150" s="61">
        <f>'Челябинский г.о.'!$C$11</f>
        <v>0</v>
      </c>
      <c r="G150" s="61">
        <f>'Челябинский г.о.'!$C$12</f>
        <v>0</v>
      </c>
      <c r="H150" s="61">
        <f>'Челябинский г.о.'!$C$13</f>
        <v>0</v>
      </c>
      <c r="I150" s="61">
        <f>'Челябинский г.о.'!$C$14</f>
        <v>0</v>
      </c>
      <c r="J150" s="61">
        <f>'Челябинский г.о.'!$C$17</f>
        <v>2376.37</v>
      </c>
      <c r="K150" s="61">
        <f>'Челябинский г.о.'!$C$18</f>
        <v>2243.6799999999998</v>
      </c>
      <c r="L150" s="61">
        <f>'Челябинский г.о.'!$C$19</f>
        <v>0</v>
      </c>
      <c r="M150" s="61">
        <f>'Челябинский г.о.'!$C$20</f>
        <v>0</v>
      </c>
      <c r="N150" s="61">
        <f>'Челябинский г.о.'!$C$21</f>
        <v>0</v>
      </c>
      <c r="O150" s="61">
        <f>'Челябинский г.о.'!$C$23</f>
        <v>0</v>
      </c>
      <c r="P150" s="61">
        <f>'Челябинский г.о.'!$C$24</f>
        <v>0</v>
      </c>
      <c r="Q150" s="61">
        <f>'Челябинский г.о.'!$C$25</f>
        <v>0</v>
      </c>
      <c r="R150" s="61">
        <f>'Челябинский г.о.'!$C$26</f>
        <v>0</v>
      </c>
      <c r="S150" s="61">
        <f>'Челябинский г.о.'!$C$27</f>
        <v>0</v>
      </c>
      <c r="T150" s="61">
        <f>'Челябинский г.о.'!$C$28</f>
        <v>0</v>
      </c>
      <c r="U150" s="61">
        <f>'Челябинский г.о.'!$C$29</f>
        <v>577.51</v>
      </c>
      <c r="V150" s="61">
        <f>'Челябинский г.о.'!$C$34</f>
        <v>13.23</v>
      </c>
      <c r="W150" s="61">
        <f>'Челябинский г.о.'!$C$37</f>
        <v>0</v>
      </c>
      <c r="X150" s="61">
        <f>'Челябинский г.о.'!$C$38</f>
        <v>0</v>
      </c>
      <c r="Y150" s="61">
        <f>'Челябинский г.о.'!$C$39</f>
        <v>0</v>
      </c>
      <c r="Z150" s="61">
        <f>'Челябинский г.о.'!$C$40</f>
        <v>0</v>
      </c>
      <c r="AA150" s="61">
        <f>'Челябинский г.о.'!$C$41</f>
        <v>0</v>
      </c>
      <c r="AB150" s="61">
        <f>'Челябинский г.о.'!$C$44</f>
        <v>2177.34</v>
      </c>
      <c r="AC150" s="61">
        <f>'Челябинский г.о.'!$C$45</f>
        <v>2149.19</v>
      </c>
      <c r="AD150" s="61">
        <f>'Челябинский г.о.'!$C$46</f>
        <v>0</v>
      </c>
      <c r="AE150" s="61">
        <f>'Челябинский г.о.'!$C$47</f>
        <v>0</v>
      </c>
      <c r="AF150" s="61">
        <f>'Челябинский г.о.'!$C$48</f>
        <v>0</v>
      </c>
      <c r="AG150" s="61">
        <f>'Челябинский г.о.'!$C$50</f>
        <v>0</v>
      </c>
      <c r="AH150" s="61">
        <f>'Челябинский г.о.'!$C$51</f>
        <v>0</v>
      </c>
      <c r="AI150" s="61">
        <f>'Челябинский г.о.'!$C$52</f>
        <v>0</v>
      </c>
      <c r="AJ150" s="61">
        <f>'Челябинский г.о.'!$C$53</f>
        <v>0</v>
      </c>
      <c r="AK150" s="61">
        <f>'Челябинский г.о.'!$C$54</f>
        <v>0</v>
      </c>
      <c r="AL150" s="61">
        <f>'Челябинский г.о.'!$C$55</f>
        <v>0</v>
      </c>
      <c r="AM150" s="61">
        <f>'Челябинский г.о.'!$C$56</f>
        <v>545.82000000000005</v>
      </c>
    </row>
    <row r="151" spans="1:39" s="22" customFormat="1" ht="31.5">
      <c r="A151" s="65" t="s">
        <v>312</v>
      </c>
      <c r="B151" s="66" t="s">
        <v>313</v>
      </c>
      <c r="C151" s="60"/>
      <c r="D151" s="61" t="str">
        <f>'Челябинский г.о.'!$C$7</f>
        <v>13,23</v>
      </c>
      <c r="E151" s="61">
        <f>'Челябинский г.о.'!$C$10</f>
        <v>0</v>
      </c>
      <c r="F151" s="61">
        <f>'Челябинский г.о.'!$C$11</f>
        <v>0</v>
      </c>
      <c r="G151" s="61">
        <f>'Челябинский г.о.'!$C$12</f>
        <v>0</v>
      </c>
      <c r="H151" s="61">
        <f>'Челябинский г.о.'!$C$13</f>
        <v>0</v>
      </c>
      <c r="I151" s="61">
        <f>'Челябинский г.о.'!$C$14</f>
        <v>0</v>
      </c>
      <c r="J151" s="61">
        <f>'Челябинский г.о.'!$C$17</f>
        <v>2376.37</v>
      </c>
      <c r="K151" s="61">
        <f>'Челябинский г.о.'!$C$18</f>
        <v>2243.6799999999998</v>
      </c>
      <c r="L151" s="61">
        <f>'Челябинский г.о.'!$C$19</f>
        <v>0</v>
      </c>
      <c r="M151" s="61">
        <f>'Челябинский г.о.'!$C$20</f>
        <v>0</v>
      </c>
      <c r="N151" s="61">
        <f>'Челябинский г.о.'!$C$21</f>
        <v>0</v>
      </c>
      <c r="O151" s="61">
        <f>'Челябинский г.о.'!$C$23</f>
        <v>0</v>
      </c>
      <c r="P151" s="61">
        <f>'Челябинский г.о.'!$C$24</f>
        <v>0</v>
      </c>
      <c r="Q151" s="61">
        <f>'Челябинский г.о.'!$C$25</f>
        <v>0</v>
      </c>
      <c r="R151" s="61">
        <f>'Челябинский г.о.'!$C$26</f>
        <v>0</v>
      </c>
      <c r="S151" s="61">
        <f>'Челябинский г.о.'!$C$27</f>
        <v>0</v>
      </c>
      <c r="T151" s="61">
        <f>'Челябинский г.о.'!$C$28</f>
        <v>0</v>
      </c>
      <c r="U151" s="61">
        <f>'Челябинский г.о.'!$C$29</f>
        <v>577.51</v>
      </c>
      <c r="V151" s="61">
        <f>'Челябинский г.о.'!$C$34</f>
        <v>13.23</v>
      </c>
      <c r="W151" s="61">
        <f>'Челябинский г.о.'!$C$37</f>
        <v>0</v>
      </c>
      <c r="X151" s="61">
        <f>'Челябинский г.о.'!$C$38</f>
        <v>0</v>
      </c>
      <c r="Y151" s="61">
        <f>'Челябинский г.о.'!$C$39</f>
        <v>0</v>
      </c>
      <c r="Z151" s="61">
        <f>'Челябинский г.о.'!$C$40</f>
        <v>0</v>
      </c>
      <c r="AA151" s="61">
        <f>'Челябинский г.о.'!$C$41</f>
        <v>0</v>
      </c>
      <c r="AB151" s="61">
        <f>'Челябинский г.о.'!$C$44</f>
        <v>2177.34</v>
      </c>
      <c r="AC151" s="61">
        <f>'Челябинский г.о.'!$C$45</f>
        <v>2149.19</v>
      </c>
      <c r="AD151" s="61">
        <f>'Челябинский г.о.'!$C$46</f>
        <v>0</v>
      </c>
      <c r="AE151" s="61">
        <f>'Челябинский г.о.'!$C$47</f>
        <v>0</v>
      </c>
      <c r="AF151" s="61">
        <f>'Челябинский г.о.'!$C$48</f>
        <v>0</v>
      </c>
      <c r="AG151" s="61">
        <f>'Челябинский г.о.'!$C$50</f>
        <v>0</v>
      </c>
      <c r="AH151" s="61">
        <f>'Челябинский г.о.'!$C$51</f>
        <v>0</v>
      </c>
      <c r="AI151" s="61">
        <f>'Челябинский г.о.'!$C$52</f>
        <v>0</v>
      </c>
      <c r="AJ151" s="61">
        <f>'Челябинский г.о.'!$C$53</f>
        <v>0</v>
      </c>
      <c r="AK151" s="61">
        <f>'Челябинский г.о.'!$C$54</f>
        <v>0</v>
      </c>
      <c r="AL151" s="61">
        <f>'Челябинский г.о.'!$C$55</f>
        <v>0</v>
      </c>
      <c r="AM151" s="61">
        <f>'Челябинский г.о.'!$C$56</f>
        <v>545.82000000000005</v>
      </c>
    </row>
    <row r="152" spans="1:39" s="22" customFormat="1" ht="15.75">
      <c r="A152" s="65" t="s">
        <v>314</v>
      </c>
      <c r="B152" s="66" t="s">
        <v>315</v>
      </c>
      <c r="C152" s="60"/>
      <c r="D152" s="61" t="str">
        <f>'Челябинский г.о.'!$C$7</f>
        <v>13,23</v>
      </c>
      <c r="E152" s="61">
        <f>'Челябинский г.о.'!$C$10</f>
        <v>0</v>
      </c>
      <c r="F152" s="61">
        <f>'Челябинский г.о.'!$C$11</f>
        <v>0</v>
      </c>
      <c r="G152" s="61">
        <f>'Челябинский г.о.'!$C$12</f>
        <v>0</v>
      </c>
      <c r="H152" s="61">
        <f>'Челябинский г.о.'!$C$13</f>
        <v>0</v>
      </c>
      <c r="I152" s="61">
        <f>'Челябинский г.о.'!$C$14</f>
        <v>0</v>
      </c>
      <c r="J152" s="61">
        <f>'Челябинский г.о.'!$C$17</f>
        <v>2376.37</v>
      </c>
      <c r="K152" s="61">
        <f>'Челябинский г.о.'!$C$18</f>
        <v>2243.6799999999998</v>
      </c>
      <c r="L152" s="61">
        <f>'Челябинский г.о.'!$C$19</f>
        <v>0</v>
      </c>
      <c r="M152" s="61">
        <f>'Челябинский г.о.'!$C$20</f>
        <v>0</v>
      </c>
      <c r="N152" s="61">
        <f>'Челябинский г.о.'!$C$21</f>
        <v>0</v>
      </c>
      <c r="O152" s="61">
        <f>'Челябинский г.о.'!$C$23</f>
        <v>0</v>
      </c>
      <c r="P152" s="61">
        <f>'Челябинский г.о.'!$C$24</f>
        <v>0</v>
      </c>
      <c r="Q152" s="61">
        <f>'Челябинский г.о.'!$C$25</f>
        <v>0</v>
      </c>
      <c r="R152" s="61">
        <f>'Челябинский г.о.'!$C$26</f>
        <v>0</v>
      </c>
      <c r="S152" s="61">
        <f>'Челябинский г.о.'!$C$27</f>
        <v>0</v>
      </c>
      <c r="T152" s="61">
        <f>'Челябинский г.о.'!$C$28</f>
        <v>0</v>
      </c>
      <c r="U152" s="61">
        <f>'Челябинский г.о.'!$C$29</f>
        <v>577.51</v>
      </c>
      <c r="V152" s="61">
        <f>'Челябинский г.о.'!$C$34</f>
        <v>13.23</v>
      </c>
      <c r="W152" s="61">
        <f>'Челябинский г.о.'!$C$37</f>
        <v>0</v>
      </c>
      <c r="X152" s="61">
        <f>'Челябинский г.о.'!$C$38</f>
        <v>0</v>
      </c>
      <c r="Y152" s="61">
        <f>'Челябинский г.о.'!$C$39</f>
        <v>0</v>
      </c>
      <c r="Z152" s="61">
        <f>'Челябинский г.о.'!$C$40</f>
        <v>0</v>
      </c>
      <c r="AA152" s="61">
        <f>'Челябинский г.о.'!$C$41</f>
        <v>0</v>
      </c>
      <c r="AB152" s="61">
        <f>'Челябинский г.о.'!$C$44</f>
        <v>2177.34</v>
      </c>
      <c r="AC152" s="61">
        <f>'Челябинский г.о.'!$C$45</f>
        <v>2149.19</v>
      </c>
      <c r="AD152" s="61">
        <f>'Челябинский г.о.'!$C$46</f>
        <v>0</v>
      </c>
      <c r="AE152" s="61">
        <f>'Челябинский г.о.'!$C$47</f>
        <v>0</v>
      </c>
      <c r="AF152" s="61">
        <f>'Челябинский г.о.'!$C$48</f>
        <v>0</v>
      </c>
      <c r="AG152" s="61">
        <f>'Челябинский г.о.'!$C$50</f>
        <v>0</v>
      </c>
      <c r="AH152" s="61">
        <f>'Челябинский г.о.'!$C$51</f>
        <v>0</v>
      </c>
      <c r="AI152" s="61">
        <f>'Челябинский г.о.'!$C$52</f>
        <v>0</v>
      </c>
      <c r="AJ152" s="61">
        <f>'Челябинский г.о.'!$C$53</f>
        <v>0</v>
      </c>
      <c r="AK152" s="61">
        <f>'Челябинский г.о.'!$C$54</f>
        <v>0</v>
      </c>
      <c r="AL152" s="61">
        <f>'Челябинский г.о.'!$C$55</f>
        <v>0</v>
      </c>
      <c r="AM152" s="61">
        <f>'Челябинский г.о.'!$C$56</f>
        <v>545.82000000000005</v>
      </c>
    </row>
    <row r="153" spans="1:39" s="22" customFormat="1" ht="15.75">
      <c r="A153" s="65" t="s">
        <v>316</v>
      </c>
      <c r="B153" s="66" t="s">
        <v>317</v>
      </c>
      <c r="C153" s="60"/>
      <c r="D153" s="61" t="str">
        <f>'Челябинский г.о.'!$C$7</f>
        <v>13,23</v>
      </c>
      <c r="E153" s="61">
        <f>'Челябинский г.о.'!$C$10</f>
        <v>0</v>
      </c>
      <c r="F153" s="61">
        <f>'Челябинский г.о.'!$C$11</f>
        <v>0</v>
      </c>
      <c r="G153" s="61">
        <f>'Челябинский г.о.'!$C$12</f>
        <v>0</v>
      </c>
      <c r="H153" s="61">
        <f>'Челябинский г.о.'!$C$13</f>
        <v>0</v>
      </c>
      <c r="I153" s="61">
        <f>'Челябинский г.о.'!$C$14</f>
        <v>0</v>
      </c>
      <c r="J153" s="61">
        <f>'Челябинский г.о.'!$C$17</f>
        <v>2376.37</v>
      </c>
      <c r="K153" s="61">
        <f>'Челябинский г.о.'!$C$18</f>
        <v>2243.6799999999998</v>
      </c>
      <c r="L153" s="61">
        <f>'Челябинский г.о.'!$C$19</f>
        <v>0</v>
      </c>
      <c r="M153" s="61">
        <f>'Челябинский г.о.'!$C$20</f>
        <v>0</v>
      </c>
      <c r="N153" s="61">
        <f>'Челябинский г.о.'!$C$21</f>
        <v>0</v>
      </c>
      <c r="O153" s="61">
        <f>'Челябинский г.о.'!$C$23</f>
        <v>0</v>
      </c>
      <c r="P153" s="61">
        <f>'Челябинский г.о.'!$C$24</f>
        <v>0</v>
      </c>
      <c r="Q153" s="61">
        <f>'Челябинский г.о.'!$C$25</f>
        <v>0</v>
      </c>
      <c r="R153" s="61">
        <f>'Челябинский г.о.'!$C$26</f>
        <v>0</v>
      </c>
      <c r="S153" s="61">
        <f>'Челябинский г.о.'!$C$27</f>
        <v>0</v>
      </c>
      <c r="T153" s="61">
        <f>'Челябинский г.о.'!$C$28</f>
        <v>0</v>
      </c>
      <c r="U153" s="61">
        <f>'Челябинский г.о.'!$C$29</f>
        <v>577.51</v>
      </c>
      <c r="V153" s="61">
        <f>'Челябинский г.о.'!$C$34</f>
        <v>13.23</v>
      </c>
      <c r="W153" s="61">
        <f>'Челябинский г.о.'!$C$37</f>
        <v>0</v>
      </c>
      <c r="X153" s="61">
        <f>'Челябинский г.о.'!$C$38</f>
        <v>0</v>
      </c>
      <c r="Y153" s="61">
        <f>'Челябинский г.о.'!$C$39</f>
        <v>0</v>
      </c>
      <c r="Z153" s="61">
        <f>'Челябинский г.о.'!$C$40</f>
        <v>0</v>
      </c>
      <c r="AA153" s="61">
        <f>'Челябинский г.о.'!$C$41</f>
        <v>0</v>
      </c>
      <c r="AB153" s="61">
        <f>'Челябинский г.о.'!$C$44</f>
        <v>2177.34</v>
      </c>
      <c r="AC153" s="61">
        <f>'Челябинский г.о.'!$C$45</f>
        <v>2149.19</v>
      </c>
      <c r="AD153" s="61">
        <f>'Челябинский г.о.'!$C$46</f>
        <v>0</v>
      </c>
      <c r="AE153" s="61">
        <f>'Челябинский г.о.'!$C$47</f>
        <v>0</v>
      </c>
      <c r="AF153" s="61">
        <f>'Челябинский г.о.'!$C$48</f>
        <v>0</v>
      </c>
      <c r="AG153" s="61">
        <f>'Челябинский г.о.'!$C$50</f>
        <v>0</v>
      </c>
      <c r="AH153" s="61">
        <f>'Челябинский г.о.'!$C$51</f>
        <v>0</v>
      </c>
      <c r="AI153" s="61">
        <f>'Челябинский г.о.'!$C$52</f>
        <v>0</v>
      </c>
      <c r="AJ153" s="61">
        <f>'Челябинский г.о.'!$C$53</f>
        <v>0</v>
      </c>
      <c r="AK153" s="61">
        <f>'Челябинский г.о.'!$C$54</f>
        <v>0</v>
      </c>
      <c r="AL153" s="61">
        <f>'Челябинский г.о.'!$C$55</f>
        <v>0</v>
      </c>
      <c r="AM153" s="61">
        <f>'Челябинский г.о.'!$C$56</f>
        <v>545.82000000000005</v>
      </c>
    </row>
    <row r="154" spans="1:39" s="22" customFormat="1" ht="15.75">
      <c r="A154" s="65" t="s">
        <v>318</v>
      </c>
      <c r="B154" s="66" t="s">
        <v>319</v>
      </c>
      <c r="C154" s="60"/>
      <c r="D154" s="61" t="str">
        <f>'Челябинский г.о.'!$C$7</f>
        <v>13,23</v>
      </c>
      <c r="E154" s="61">
        <f>'Челябинский г.о.'!$C$10</f>
        <v>0</v>
      </c>
      <c r="F154" s="61">
        <f>'Челябинский г.о.'!$C$11</f>
        <v>0</v>
      </c>
      <c r="G154" s="61">
        <f>'Челябинский г.о.'!$C$12</f>
        <v>0</v>
      </c>
      <c r="H154" s="61">
        <f>'Челябинский г.о.'!$C$13</f>
        <v>0</v>
      </c>
      <c r="I154" s="61">
        <f>'Челябинский г.о.'!$C$14</f>
        <v>0</v>
      </c>
      <c r="J154" s="61">
        <f>'Челябинский г.о.'!$C$17</f>
        <v>2376.37</v>
      </c>
      <c r="K154" s="61">
        <f>'Челябинский г.о.'!$C$18</f>
        <v>2243.6799999999998</v>
      </c>
      <c r="L154" s="61">
        <f>'Челябинский г.о.'!$C$19</f>
        <v>0</v>
      </c>
      <c r="M154" s="61">
        <f>'Челябинский г.о.'!$C$20</f>
        <v>0</v>
      </c>
      <c r="N154" s="61">
        <f>'Челябинский г.о.'!$C$21</f>
        <v>0</v>
      </c>
      <c r="O154" s="61">
        <f>'Челябинский г.о.'!$C$23</f>
        <v>0</v>
      </c>
      <c r="P154" s="61">
        <f>'Челябинский г.о.'!$C$24</f>
        <v>0</v>
      </c>
      <c r="Q154" s="61">
        <f>'Челябинский г.о.'!$C$25</f>
        <v>0</v>
      </c>
      <c r="R154" s="61">
        <f>'Челябинский г.о.'!$C$26</f>
        <v>0</v>
      </c>
      <c r="S154" s="61">
        <f>'Челябинский г.о.'!$C$27</f>
        <v>0</v>
      </c>
      <c r="T154" s="61">
        <f>'Челябинский г.о.'!$C$28</f>
        <v>0</v>
      </c>
      <c r="U154" s="61">
        <f>'Челябинский г.о.'!$C$29</f>
        <v>577.51</v>
      </c>
      <c r="V154" s="61">
        <f>'Челябинский г.о.'!$C$34</f>
        <v>13.23</v>
      </c>
      <c r="W154" s="61">
        <f>'Челябинский г.о.'!$C$37</f>
        <v>0</v>
      </c>
      <c r="X154" s="61">
        <f>'Челябинский г.о.'!$C$38</f>
        <v>0</v>
      </c>
      <c r="Y154" s="61">
        <f>'Челябинский г.о.'!$C$39</f>
        <v>0</v>
      </c>
      <c r="Z154" s="61">
        <f>'Челябинский г.о.'!$C$40</f>
        <v>0</v>
      </c>
      <c r="AA154" s="61">
        <f>'Челябинский г.о.'!$C$41</f>
        <v>0</v>
      </c>
      <c r="AB154" s="61">
        <f>'Челябинский г.о.'!$C$44</f>
        <v>2177.34</v>
      </c>
      <c r="AC154" s="61">
        <f>'Челябинский г.о.'!$C$45</f>
        <v>2149.19</v>
      </c>
      <c r="AD154" s="61">
        <f>'Челябинский г.о.'!$C$46</f>
        <v>0</v>
      </c>
      <c r="AE154" s="61">
        <f>'Челябинский г.о.'!$C$47</f>
        <v>0</v>
      </c>
      <c r="AF154" s="61">
        <f>'Челябинский г.о.'!$C$48</f>
        <v>0</v>
      </c>
      <c r="AG154" s="61">
        <f>'Челябинский г.о.'!$C$50</f>
        <v>0</v>
      </c>
      <c r="AH154" s="61">
        <f>'Челябинский г.о.'!$C$51</f>
        <v>0</v>
      </c>
      <c r="AI154" s="61">
        <f>'Челябинский г.о.'!$C$52</f>
        <v>0</v>
      </c>
      <c r="AJ154" s="61">
        <f>'Челябинский г.о.'!$C$53</f>
        <v>0</v>
      </c>
      <c r="AK154" s="61">
        <f>'Челябинский г.о.'!$C$54</f>
        <v>0</v>
      </c>
      <c r="AL154" s="61">
        <f>'Челябинский г.о.'!$C$55</f>
        <v>0</v>
      </c>
      <c r="AM154" s="61">
        <f>'Челябинский г.о.'!$C$56</f>
        <v>545.82000000000005</v>
      </c>
    </row>
    <row r="155" spans="1:39" s="22" customFormat="1" ht="31.5">
      <c r="A155" s="65" t="s">
        <v>320</v>
      </c>
      <c r="B155" s="73" t="s">
        <v>541</v>
      </c>
      <c r="C155" s="60"/>
      <c r="D155" s="61" t="str">
        <f>'Челябинский г.о.'!$C$7</f>
        <v>13,23</v>
      </c>
      <c r="E155" s="61">
        <f>'Челябинский г.о.'!$C$10</f>
        <v>0</v>
      </c>
      <c r="F155" s="61">
        <f>'Челябинский г.о.'!$C$11</f>
        <v>0</v>
      </c>
      <c r="G155" s="61">
        <f>'Челябинский г.о.'!$C$12</f>
        <v>0</v>
      </c>
      <c r="H155" s="61">
        <f>'Челябинский г.о.'!$C$13</f>
        <v>0</v>
      </c>
      <c r="I155" s="61">
        <f>'Челябинский г.о.'!$C$14</f>
        <v>0</v>
      </c>
      <c r="J155" s="61">
        <f>'Челябинский г.о.'!$C$17</f>
        <v>2376.37</v>
      </c>
      <c r="K155" s="61">
        <f>'Челябинский г.о.'!$C$18</f>
        <v>2243.6799999999998</v>
      </c>
      <c r="L155" s="61">
        <f>'Челябинский г.о.'!$C$19</f>
        <v>0</v>
      </c>
      <c r="M155" s="61">
        <f>'Челябинский г.о.'!$C$20</f>
        <v>0</v>
      </c>
      <c r="N155" s="61">
        <f>'Челябинский г.о.'!$C$21</f>
        <v>0</v>
      </c>
      <c r="O155" s="61">
        <f>'Челябинский г.о.'!$C$23</f>
        <v>0</v>
      </c>
      <c r="P155" s="61">
        <f>'Челябинский г.о.'!$C$24</f>
        <v>0</v>
      </c>
      <c r="Q155" s="61">
        <f>'Челябинский г.о.'!$C$25</f>
        <v>0</v>
      </c>
      <c r="R155" s="61">
        <f>'Челябинский г.о.'!$C$26</f>
        <v>0</v>
      </c>
      <c r="S155" s="61">
        <f>'Челябинский г.о.'!$C$27</f>
        <v>0</v>
      </c>
      <c r="T155" s="61">
        <f>'Челябинский г.о.'!$C$28</f>
        <v>0</v>
      </c>
      <c r="U155" s="61">
        <f>'Челябинский г.о.'!$C$29</f>
        <v>577.51</v>
      </c>
      <c r="V155" s="61">
        <f>'Челябинский г.о.'!$C$34</f>
        <v>13.23</v>
      </c>
      <c r="W155" s="61">
        <f>'Челябинский г.о.'!$C$37</f>
        <v>0</v>
      </c>
      <c r="X155" s="61">
        <f>'Челябинский г.о.'!$C$38</f>
        <v>0</v>
      </c>
      <c r="Y155" s="61">
        <f>'Челябинский г.о.'!$C$39</f>
        <v>0</v>
      </c>
      <c r="Z155" s="61">
        <f>'Челябинский г.о.'!$C$40</f>
        <v>0</v>
      </c>
      <c r="AA155" s="61">
        <f>'Челябинский г.о.'!$C$41</f>
        <v>0</v>
      </c>
      <c r="AB155" s="61">
        <f>'Челябинский г.о.'!$C$44</f>
        <v>2177.34</v>
      </c>
      <c r="AC155" s="61">
        <f>'Челябинский г.о.'!$C$45</f>
        <v>2149.19</v>
      </c>
      <c r="AD155" s="61">
        <f>'Челябинский г.о.'!$C$46</f>
        <v>0</v>
      </c>
      <c r="AE155" s="61">
        <f>'Челябинский г.о.'!$C$47</f>
        <v>0</v>
      </c>
      <c r="AF155" s="61">
        <f>'Челябинский г.о.'!$C$48</f>
        <v>0</v>
      </c>
      <c r="AG155" s="61">
        <f>'Челябинский г.о.'!$C$50</f>
        <v>0</v>
      </c>
      <c r="AH155" s="61">
        <f>'Челябинский г.о.'!$C$51</f>
        <v>0</v>
      </c>
      <c r="AI155" s="61">
        <f>'Челябинский г.о.'!$C$52</f>
        <v>0</v>
      </c>
      <c r="AJ155" s="61">
        <f>'Челябинский г.о.'!$C$53</f>
        <v>0</v>
      </c>
      <c r="AK155" s="61">
        <f>'Челябинский г.о.'!$C$54</f>
        <v>0</v>
      </c>
      <c r="AL155" s="61">
        <f>'Челябинский г.о.'!$C$55</f>
        <v>0</v>
      </c>
      <c r="AM155" s="61">
        <f>'Челябинский г.о.'!$C$56</f>
        <v>545.82000000000005</v>
      </c>
    </row>
    <row r="156" spans="1:39" s="22" customFormat="1" ht="15.75">
      <c r="A156" s="65" t="s">
        <v>321</v>
      </c>
      <c r="B156" s="66" t="s">
        <v>322</v>
      </c>
      <c r="C156" s="60"/>
      <c r="D156" s="61" t="str">
        <f>'Челябинский г.о.'!$C$7</f>
        <v>13,23</v>
      </c>
      <c r="E156" s="61">
        <f>'Челябинский г.о.'!$C$10</f>
        <v>0</v>
      </c>
      <c r="F156" s="61">
        <f>'Челябинский г.о.'!$C$11</f>
        <v>0</v>
      </c>
      <c r="G156" s="61">
        <f>'Челябинский г.о.'!$C$12</f>
        <v>0</v>
      </c>
      <c r="H156" s="61">
        <f>'Челябинский г.о.'!$C$13</f>
        <v>0</v>
      </c>
      <c r="I156" s="61">
        <f>'Челябинский г.о.'!$C$14</f>
        <v>0</v>
      </c>
      <c r="J156" s="61">
        <f>'Челябинский г.о.'!$C$17</f>
        <v>2376.37</v>
      </c>
      <c r="K156" s="61">
        <f>'Челябинский г.о.'!$C$18</f>
        <v>2243.6799999999998</v>
      </c>
      <c r="L156" s="61">
        <f>'Челябинский г.о.'!$C$19</f>
        <v>0</v>
      </c>
      <c r="M156" s="61">
        <f>'Челябинский г.о.'!$C$20</f>
        <v>0</v>
      </c>
      <c r="N156" s="61">
        <f>'Челябинский г.о.'!$C$21</f>
        <v>0</v>
      </c>
      <c r="O156" s="61">
        <f>'Челябинский г.о.'!$C$23</f>
        <v>0</v>
      </c>
      <c r="P156" s="61">
        <f>'Челябинский г.о.'!$C$24</f>
        <v>0</v>
      </c>
      <c r="Q156" s="61">
        <f>'Челябинский г.о.'!$C$25</f>
        <v>0</v>
      </c>
      <c r="R156" s="61">
        <f>'Челябинский г.о.'!$C$26</f>
        <v>0</v>
      </c>
      <c r="S156" s="61">
        <f>'Челябинский г.о.'!$C$27</f>
        <v>0</v>
      </c>
      <c r="T156" s="61">
        <f>'Челябинский г.о.'!$C$28</f>
        <v>0</v>
      </c>
      <c r="U156" s="61">
        <f>'Челябинский г.о.'!$C$29</f>
        <v>577.51</v>
      </c>
      <c r="V156" s="61">
        <f>'Челябинский г.о.'!$C$34</f>
        <v>13.23</v>
      </c>
      <c r="W156" s="61">
        <f>'Челябинский г.о.'!$C$37</f>
        <v>0</v>
      </c>
      <c r="X156" s="61">
        <f>'Челябинский г.о.'!$C$38</f>
        <v>0</v>
      </c>
      <c r="Y156" s="61">
        <f>'Челябинский г.о.'!$C$39</f>
        <v>0</v>
      </c>
      <c r="Z156" s="61">
        <f>'Челябинский г.о.'!$C$40</f>
        <v>0</v>
      </c>
      <c r="AA156" s="61">
        <f>'Челябинский г.о.'!$C$41</f>
        <v>0</v>
      </c>
      <c r="AB156" s="61">
        <f>'Челябинский г.о.'!$C$44</f>
        <v>2177.34</v>
      </c>
      <c r="AC156" s="61">
        <f>'Челябинский г.о.'!$C$45</f>
        <v>2149.19</v>
      </c>
      <c r="AD156" s="61">
        <f>'Челябинский г.о.'!$C$46</f>
        <v>0</v>
      </c>
      <c r="AE156" s="61">
        <f>'Челябинский г.о.'!$C$47</f>
        <v>0</v>
      </c>
      <c r="AF156" s="61">
        <f>'Челябинский г.о.'!$C$48</f>
        <v>0</v>
      </c>
      <c r="AG156" s="61">
        <f>'Челябинский г.о.'!$C$50</f>
        <v>0</v>
      </c>
      <c r="AH156" s="61">
        <f>'Челябинский г.о.'!$C$51</f>
        <v>0</v>
      </c>
      <c r="AI156" s="61">
        <f>'Челябинский г.о.'!$C$52</f>
        <v>0</v>
      </c>
      <c r="AJ156" s="61">
        <f>'Челябинский г.о.'!$C$53</f>
        <v>0</v>
      </c>
      <c r="AK156" s="61">
        <f>'Челябинский г.о.'!$C$54</f>
        <v>0</v>
      </c>
      <c r="AL156" s="61">
        <f>'Челябинский г.о.'!$C$55</f>
        <v>0</v>
      </c>
      <c r="AM156" s="61">
        <f>'Челябинский г.о.'!$C$56</f>
        <v>545.82000000000005</v>
      </c>
    </row>
    <row r="157" spans="1:39" s="22" customFormat="1" ht="15.75">
      <c r="A157" s="65" t="s">
        <v>323</v>
      </c>
      <c r="B157" s="66" t="s">
        <v>324</v>
      </c>
      <c r="C157" s="60"/>
      <c r="D157" s="61" t="str">
        <f>'Челябинский г.о.'!$C$7</f>
        <v>13,23</v>
      </c>
      <c r="E157" s="61">
        <f>'Челябинский г.о.'!$C$10</f>
        <v>0</v>
      </c>
      <c r="F157" s="61">
        <f>'Челябинский г.о.'!$C$11</f>
        <v>0</v>
      </c>
      <c r="G157" s="61">
        <f>'Челябинский г.о.'!$C$12</f>
        <v>0</v>
      </c>
      <c r="H157" s="61">
        <f>'Челябинский г.о.'!$C$13</f>
        <v>0</v>
      </c>
      <c r="I157" s="61">
        <f>'Челябинский г.о.'!$C$14</f>
        <v>0</v>
      </c>
      <c r="J157" s="61">
        <f>'Челябинский г.о.'!$C$17</f>
        <v>2376.37</v>
      </c>
      <c r="K157" s="61">
        <f>'Челябинский г.о.'!$C$18</f>
        <v>2243.6799999999998</v>
      </c>
      <c r="L157" s="61">
        <f>'Челябинский г.о.'!$C$19</f>
        <v>0</v>
      </c>
      <c r="M157" s="61">
        <f>'Челябинский г.о.'!$C$20</f>
        <v>0</v>
      </c>
      <c r="N157" s="61">
        <f>'Челябинский г.о.'!$C$21</f>
        <v>0</v>
      </c>
      <c r="O157" s="61">
        <f>'Челябинский г.о.'!$C$23</f>
        <v>0</v>
      </c>
      <c r="P157" s="61">
        <f>'Челябинский г.о.'!$C$24</f>
        <v>0</v>
      </c>
      <c r="Q157" s="61">
        <f>'Челябинский г.о.'!$C$25</f>
        <v>0</v>
      </c>
      <c r="R157" s="61">
        <f>'Челябинский г.о.'!$C$26</f>
        <v>0</v>
      </c>
      <c r="S157" s="61">
        <f>'Челябинский г.о.'!$C$27</f>
        <v>0</v>
      </c>
      <c r="T157" s="61">
        <f>'Челябинский г.о.'!$C$28</f>
        <v>0</v>
      </c>
      <c r="U157" s="61">
        <f>'Челябинский г.о.'!$C$29</f>
        <v>577.51</v>
      </c>
      <c r="V157" s="61">
        <f>'Челябинский г.о.'!$C$34</f>
        <v>13.23</v>
      </c>
      <c r="W157" s="61">
        <f>'Челябинский г.о.'!$C$37</f>
        <v>0</v>
      </c>
      <c r="X157" s="61">
        <f>'Челябинский г.о.'!$C$38</f>
        <v>0</v>
      </c>
      <c r="Y157" s="61">
        <f>'Челябинский г.о.'!$C$39</f>
        <v>0</v>
      </c>
      <c r="Z157" s="61">
        <f>'Челябинский г.о.'!$C$40</f>
        <v>0</v>
      </c>
      <c r="AA157" s="61">
        <f>'Челябинский г.о.'!$C$41</f>
        <v>0</v>
      </c>
      <c r="AB157" s="61">
        <f>'Челябинский г.о.'!$C$44</f>
        <v>2177.34</v>
      </c>
      <c r="AC157" s="61">
        <f>'Челябинский г.о.'!$C$45</f>
        <v>2149.19</v>
      </c>
      <c r="AD157" s="61">
        <f>'Челябинский г.о.'!$C$46</f>
        <v>0</v>
      </c>
      <c r="AE157" s="61">
        <f>'Челябинский г.о.'!$C$47</f>
        <v>0</v>
      </c>
      <c r="AF157" s="61">
        <f>'Челябинский г.о.'!$C$48</f>
        <v>0</v>
      </c>
      <c r="AG157" s="61">
        <f>'Челябинский г.о.'!$C$50</f>
        <v>0</v>
      </c>
      <c r="AH157" s="61">
        <f>'Челябинский г.о.'!$C$51</f>
        <v>0</v>
      </c>
      <c r="AI157" s="61">
        <f>'Челябинский г.о.'!$C$52</f>
        <v>0</v>
      </c>
      <c r="AJ157" s="61">
        <f>'Челябинский г.о.'!$C$53</f>
        <v>0</v>
      </c>
      <c r="AK157" s="61">
        <f>'Челябинский г.о.'!$C$54</f>
        <v>0</v>
      </c>
      <c r="AL157" s="61">
        <f>'Челябинский г.о.'!$C$55</f>
        <v>0</v>
      </c>
      <c r="AM157" s="61">
        <f>'Челябинский г.о.'!$C$56</f>
        <v>545.82000000000005</v>
      </c>
    </row>
    <row r="158" spans="1:39" s="22" customFormat="1" ht="15.75">
      <c r="A158" s="65" t="s">
        <v>325</v>
      </c>
      <c r="B158" s="66" t="s">
        <v>326</v>
      </c>
      <c r="C158" s="60"/>
      <c r="D158" s="61" t="str">
        <f>'Челябинский г.о.'!$C$7</f>
        <v>13,23</v>
      </c>
      <c r="E158" s="61">
        <f>'Челябинский г.о.'!$C$10</f>
        <v>0</v>
      </c>
      <c r="F158" s="61">
        <f>'Челябинский г.о.'!$C$11</f>
        <v>0</v>
      </c>
      <c r="G158" s="61">
        <f>'Челябинский г.о.'!$C$12</f>
        <v>0</v>
      </c>
      <c r="H158" s="61">
        <f>'Челябинский г.о.'!$C$13</f>
        <v>0</v>
      </c>
      <c r="I158" s="61">
        <f>'Челябинский г.о.'!$C$14</f>
        <v>0</v>
      </c>
      <c r="J158" s="61">
        <f>'Челябинский г.о.'!$C$17</f>
        <v>2376.37</v>
      </c>
      <c r="K158" s="61">
        <f>'Челябинский г.о.'!$C$18</f>
        <v>2243.6799999999998</v>
      </c>
      <c r="L158" s="61">
        <f>'Челябинский г.о.'!$C$19</f>
        <v>0</v>
      </c>
      <c r="M158" s="61">
        <f>'Челябинский г.о.'!$C$20</f>
        <v>0</v>
      </c>
      <c r="N158" s="61">
        <f>'Челябинский г.о.'!$C$21</f>
        <v>0</v>
      </c>
      <c r="O158" s="61">
        <f>'Челябинский г.о.'!$C$23</f>
        <v>0</v>
      </c>
      <c r="P158" s="61">
        <f>'Челябинский г.о.'!$C$24</f>
        <v>0</v>
      </c>
      <c r="Q158" s="61">
        <f>'Челябинский г.о.'!$C$25</f>
        <v>0</v>
      </c>
      <c r="R158" s="61">
        <f>'Челябинский г.о.'!$C$26</f>
        <v>0</v>
      </c>
      <c r="S158" s="61">
        <f>'Челябинский г.о.'!$C$27</f>
        <v>0</v>
      </c>
      <c r="T158" s="61">
        <f>'Челябинский г.о.'!$C$28</f>
        <v>0</v>
      </c>
      <c r="U158" s="61">
        <f>'Челябинский г.о.'!$C$29</f>
        <v>577.51</v>
      </c>
      <c r="V158" s="61">
        <f>'Челябинский г.о.'!$C$34</f>
        <v>13.23</v>
      </c>
      <c r="W158" s="61">
        <f>'Челябинский г.о.'!$C$37</f>
        <v>0</v>
      </c>
      <c r="X158" s="61">
        <f>'Челябинский г.о.'!$C$38</f>
        <v>0</v>
      </c>
      <c r="Y158" s="61">
        <f>'Челябинский г.о.'!$C$39</f>
        <v>0</v>
      </c>
      <c r="Z158" s="61">
        <f>'Челябинский г.о.'!$C$40</f>
        <v>0</v>
      </c>
      <c r="AA158" s="61">
        <f>'Челябинский г.о.'!$C$41</f>
        <v>0</v>
      </c>
      <c r="AB158" s="61">
        <f>'Челябинский г.о.'!$C$44</f>
        <v>2177.34</v>
      </c>
      <c r="AC158" s="61">
        <f>'Челябинский г.о.'!$C$45</f>
        <v>2149.19</v>
      </c>
      <c r="AD158" s="61">
        <f>'Челябинский г.о.'!$C$46</f>
        <v>0</v>
      </c>
      <c r="AE158" s="61">
        <f>'Челябинский г.о.'!$C$47</f>
        <v>0</v>
      </c>
      <c r="AF158" s="61">
        <f>'Челябинский г.о.'!$C$48</f>
        <v>0</v>
      </c>
      <c r="AG158" s="61">
        <f>'Челябинский г.о.'!$C$50</f>
        <v>0</v>
      </c>
      <c r="AH158" s="61">
        <f>'Челябинский г.о.'!$C$51</f>
        <v>0</v>
      </c>
      <c r="AI158" s="61">
        <f>'Челябинский г.о.'!$C$52</f>
        <v>0</v>
      </c>
      <c r="AJ158" s="61">
        <f>'Челябинский г.о.'!$C$53</f>
        <v>0</v>
      </c>
      <c r="AK158" s="61">
        <f>'Челябинский г.о.'!$C$54</f>
        <v>0</v>
      </c>
      <c r="AL158" s="61">
        <f>'Челябинский г.о.'!$C$55</f>
        <v>0</v>
      </c>
      <c r="AM158" s="61">
        <f>'Челябинский г.о.'!$C$56</f>
        <v>545.82000000000005</v>
      </c>
    </row>
    <row r="159" spans="1:39" s="22" customFormat="1" ht="15.75">
      <c r="A159" s="65" t="s">
        <v>327</v>
      </c>
      <c r="B159" s="66" t="s">
        <v>328</v>
      </c>
      <c r="C159" s="60"/>
      <c r="D159" s="61" t="str">
        <f>'Челябинский г.о.'!$C$7</f>
        <v>13,23</v>
      </c>
      <c r="E159" s="61">
        <f>'Челябинский г.о.'!$C$10</f>
        <v>0</v>
      </c>
      <c r="F159" s="61">
        <f>'Челябинский г.о.'!$C$11</f>
        <v>0</v>
      </c>
      <c r="G159" s="61">
        <f>'Челябинский г.о.'!$C$12</f>
        <v>0</v>
      </c>
      <c r="H159" s="61">
        <f>'Челябинский г.о.'!$C$13</f>
        <v>0</v>
      </c>
      <c r="I159" s="61">
        <f>'Челябинский г.о.'!$C$14</f>
        <v>0</v>
      </c>
      <c r="J159" s="61">
        <f>'Челябинский г.о.'!$C$17</f>
        <v>2376.37</v>
      </c>
      <c r="K159" s="61">
        <f>'Челябинский г.о.'!$C$18</f>
        <v>2243.6799999999998</v>
      </c>
      <c r="L159" s="61">
        <f>'Челябинский г.о.'!$C$19</f>
        <v>0</v>
      </c>
      <c r="M159" s="61">
        <f>'Челябинский г.о.'!$C$20</f>
        <v>0</v>
      </c>
      <c r="N159" s="61">
        <f>'Челябинский г.о.'!$C$21</f>
        <v>0</v>
      </c>
      <c r="O159" s="61">
        <f>'Челябинский г.о.'!$C$23</f>
        <v>0</v>
      </c>
      <c r="P159" s="61">
        <f>'Челябинский г.о.'!$C$24</f>
        <v>0</v>
      </c>
      <c r="Q159" s="61">
        <f>'Челябинский г.о.'!$C$25</f>
        <v>0</v>
      </c>
      <c r="R159" s="61">
        <f>'Челябинский г.о.'!$C$26</f>
        <v>0</v>
      </c>
      <c r="S159" s="61">
        <f>'Челябинский г.о.'!$C$27</f>
        <v>0</v>
      </c>
      <c r="T159" s="61">
        <f>'Челябинский г.о.'!$C$28</f>
        <v>0</v>
      </c>
      <c r="U159" s="61">
        <f>'Челябинский г.о.'!$C$29</f>
        <v>577.51</v>
      </c>
      <c r="V159" s="61">
        <f>'Челябинский г.о.'!$C$34</f>
        <v>13.23</v>
      </c>
      <c r="W159" s="61">
        <f>'Челябинский г.о.'!$C$37</f>
        <v>0</v>
      </c>
      <c r="X159" s="61">
        <f>'Челябинский г.о.'!$C$38</f>
        <v>0</v>
      </c>
      <c r="Y159" s="61">
        <f>'Челябинский г.о.'!$C$39</f>
        <v>0</v>
      </c>
      <c r="Z159" s="61">
        <f>'Челябинский г.о.'!$C$40</f>
        <v>0</v>
      </c>
      <c r="AA159" s="61">
        <f>'Челябинский г.о.'!$C$41</f>
        <v>0</v>
      </c>
      <c r="AB159" s="61">
        <f>'Челябинский г.о.'!$C$44</f>
        <v>2177.34</v>
      </c>
      <c r="AC159" s="61">
        <f>'Челябинский г.о.'!$C$45</f>
        <v>2149.19</v>
      </c>
      <c r="AD159" s="61">
        <f>'Челябинский г.о.'!$C$46</f>
        <v>0</v>
      </c>
      <c r="AE159" s="61">
        <f>'Челябинский г.о.'!$C$47</f>
        <v>0</v>
      </c>
      <c r="AF159" s="61">
        <f>'Челябинский г.о.'!$C$48</f>
        <v>0</v>
      </c>
      <c r="AG159" s="61">
        <f>'Челябинский г.о.'!$C$50</f>
        <v>0</v>
      </c>
      <c r="AH159" s="61">
        <f>'Челябинский г.о.'!$C$51</f>
        <v>0</v>
      </c>
      <c r="AI159" s="61">
        <f>'Челябинский г.о.'!$C$52</f>
        <v>0</v>
      </c>
      <c r="AJ159" s="61">
        <f>'Челябинский г.о.'!$C$53</f>
        <v>0</v>
      </c>
      <c r="AK159" s="61">
        <f>'Челябинский г.о.'!$C$54</f>
        <v>0</v>
      </c>
      <c r="AL159" s="61">
        <f>'Челябинский г.о.'!$C$55</f>
        <v>0</v>
      </c>
      <c r="AM159" s="61">
        <f>'Челябинский г.о.'!$C$56</f>
        <v>545.82000000000005</v>
      </c>
    </row>
    <row r="160" spans="1:39" s="22" customFormat="1" ht="15.75">
      <c r="A160" s="65" t="s">
        <v>329</v>
      </c>
      <c r="B160" s="66" t="s">
        <v>330</v>
      </c>
      <c r="C160" s="60"/>
      <c r="D160" s="61" t="str">
        <f>'Челябинский г.о.'!$C$7</f>
        <v>13,23</v>
      </c>
      <c r="E160" s="61">
        <f>'Челябинский г.о.'!$C$10</f>
        <v>0</v>
      </c>
      <c r="F160" s="61">
        <f>'Челябинский г.о.'!$C$11</f>
        <v>0</v>
      </c>
      <c r="G160" s="61">
        <f>'Челябинский г.о.'!$C$12</f>
        <v>0</v>
      </c>
      <c r="H160" s="61">
        <f>'Челябинский г.о.'!$C$13</f>
        <v>0</v>
      </c>
      <c r="I160" s="61">
        <f>'Челябинский г.о.'!$C$14</f>
        <v>0</v>
      </c>
      <c r="J160" s="61">
        <f>'Челябинский г.о.'!$C$17</f>
        <v>2376.37</v>
      </c>
      <c r="K160" s="61">
        <f>'Челябинский г.о.'!$C$18</f>
        <v>2243.6799999999998</v>
      </c>
      <c r="L160" s="61">
        <f>'Челябинский г.о.'!$C$19</f>
        <v>0</v>
      </c>
      <c r="M160" s="61">
        <f>'Челябинский г.о.'!$C$20</f>
        <v>0</v>
      </c>
      <c r="N160" s="61">
        <f>'Челябинский г.о.'!$C$21</f>
        <v>0</v>
      </c>
      <c r="O160" s="61">
        <f>'Челябинский г.о.'!$C$23</f>
        <v>0</v>
      </c>
      <c r="P160" s="61">
        <f>'Челябинский г.о.'!$C$24</f>
        <v>0</v>
      </c>
      <c r="Q160" s="61">
        <f>'Челябинский г.о.'!$C$25</f>
        <v>0</v>
      </c>
      <c r="R160" s="61">
        <f>'Челябинский г.о.'!$C$26</f>
        <v>0</v>
      </c>
      <c r="S160" s="61">
        <f>'Челябинский г.о.'!$C$27</f>
        <v>0</v>
      </c>
      <c r="T160" s="61">
        <f>'Челябинский г.о.'!$C$28</f>
        <v>0</v>
      </c>
      <c r="U160" s="61">
        <f>'Челябинский г.о.'!$C$29</f>
        <v>577.51</v>
      </c>
      <c r="V160" s="61">
        <f>'Челябинский г.о.'!$C$34</f>
        <v>13.23</v>
      </c>
      <c r="W160" s="61">
        <f>'Челябинский г.о.'!$C$37</f>
        <v>0</v>
      </c>
      <c r="X160" s="61">
        <f>'Челябинский г.о.'!$C$38</f>
        <v>0</v>
      </c>
      <c r="Y160" s="61">
        <f>'Челябинский г.о.'!$C$39</f>
        <v>0</v>
      </c>
      <c r="Z160" s="61">
        <f>'Челябинский г.о.'!$C$40</f>
        <v>0</v>
      </c>
      <c r="AA160" s="61">
        <f>'Челябинский г.о.'!$C$41</f>
        <v>0</v>
      </c>
      <c r="AB160" s="61">
        <f>'Челябинский г.о.'!$C$44</f>
        <v>2177.34</v>
      </c>
      <c r="AC160" s="61">
        <f>'Челябинский г.о.'!$C$45</f>
        <v>2149.19</v>
      </c>
      <c r="AD160" s="61">
        <f>'Челябинский г.о.'!$C$46</f>
        <v>0</v>
      </c>
      <c r="AE160" s="61">
        <f>'Челябинский г.о.'!$C$47</f>
        <v>0</v>
      </c>
      <c r="AF160" s="61">
        <f>'Челябинский г.о.'!$C$48</f>
        <v>0</v>
      </c>
      <c r="AG160" s="61">
        <f>'Челябинский г.о.'!$C$50</f>
        <v>0</v>
      </c>
      <c r="AH160" s="61">
        <f>'Челябинский г.о.'!$C$51</f>
        <v>0</v>
      </c>
      <c r="AI160" s="61">
        <f>'Челябинский г.о.'!$C$52</f>
        <v>0</v>
      </c>
      <c r="AJ160" s="61">
        <f>'Челябинский г.о.'!$C$53</f>
        <v>0</v>
      </c>
      <c r="AK160" s="61">
        <f>'Челябинский г.о.'!$C$54</f>
        <v>0</v>
      </c>
      <c r="AL160" s="61">
        <f>'Челябинский г.о.'!$C$55</f>
        <v>0</v>
      </c>
      <c r="AM160" s="61">
        <f>'Челябинский г.о.'!$C$56</f>
        <v>545.82000000000005</v>
      </c>
    </row>
    <row r="161" spans="1:39" s="22" customFormat="1" ht="31.5">
      <c r="A161" s="65" t="s">
        <v>331</v>
      </c>
      <c r="B161" s="66" t="s">
        <v>332</v>
      </c>
      <c r="C161" s="60"/>
      <c r="D161" s="61" t="str">
        <f>'Челябинский г.о.'!$C$7</f>
        <v>13,23</v>
      </c>
      <c r="E161" s="61">
        <f>'Челябинский г.о.'!$C$10</f>
        <v>0</v>
      </c>
      <c r="F161" s="61">
        <f>'Челябинский г.о.'!$C$11</f>
        <v>0</v>
      </c>
      <c r="G161" s="61">
        <f>'Челябинский г.о.'!$C$12</f>
        <v>0</v>
      </c>
      <c r="H161" s="61">
        <f>'Челябинский г.о.'!$C$13</f>
        <v>0</v>
      </c>
      <c r="I161" s="61">
        <f>'Челябинский г.о.'!$C$14</f>
        <v>0</v>
      </c>
      <c r="J161" s="61">
        <f>'Челябинский г.о.'!$C$17</f>
        <v>2376.37</v>
      </c>
      <c r="K161" s="61">
        <f>'Челябинский г.о.'!$C$18</f>
        <v>2243.6799999999998</v>
      </c>
      <c r="L161" s="61">
        <f>'Челябинский г.о.'!$C$19</f>
        <v>0</v>
      </c>
      <c r="M161" s="61">
        <f>'Челябинский г.о.'!$C$20</f>
        <v>0</v>
      </c>
      <c r="N161" s="61">
        <f>'Челябинский г.о.'!$C$21</f>
        <v>0</v>
      </c>
      <c r="O161" s="61">
        <f>'Челябинский г.о.'!$C$23</f>
        <v>0</v>
      </c>
      <c r="P161" s="61">
        <f>'Челябинский г.о.'!$C$24</f>
        <v>0</v>
      </c>
      <c r="Q161" s="61">
        <f>'Челябинский г.о.'!$C$25</f>
        <v>0</v>
      </c>
      <c r="R161" s="61">
        <f>'Челябинский г.о.'!$C$26</f>
        <v>0</v>
      </c>
      <c r="S161" s="61">
        <f>'Челябинский г.о.'!$C$27</f>
        <v>0</v>
      </c>
      <c r="T161" s="61">
        <f>'Челябинский г.о.'!$C$28</f>
        <v>0</v>
      </c>
      <c r="U161" s="61">
        <f>'Челябинский г.о.'!$C$29</f>
        <v>577.51</v>
      </c>
      <c r="V161" s="61">
        <f>'Челябинский г.о.'!$C$34</f>
        <v>13.23</v>
      </c>
      <c r="W161" s="61">
        <f>'Челябинский г.о.'!$C$37</f>
        <v>0</v>
      </c>
      <c r="X161" s="61">
        <f>'Челябинский г.о.'!$C$38</f>
        <v>0</v>
      </c>
      <c r="Y161" s="61">
        <f>'Челябинский г.о.'!$C$39</f>
        <v>0</v>
      </c>
      <c r="Z161" s="61">
        <f>'Челябинский г.о.'!$C$40</f>
        <v>0</v>
      </c>
      <c r="AA161" s="61">
        <f>'Челябинский г.о.'!$C$41</f>
        <v>0</v>
      </c>
      <c r="AB161" s="61">
        <f>'Челябинский г.о.'!$C$44</f>
        <v>2177.34</v>
      </c>
      <c r="AC161" s="61">
        <f>'Челябинский г.о.'!$C$45</f>
        <v>2149.19</v>
      </c>
      <c r="AD161" s="61">
        <f>'Челябинский г.о.'!$C$46</f>
        <v>0</v>
      </c>
      <c r="AE161" s="61">
        <f>'Челябинский г.о.'!$C$47</f>
        <v>0</v>
      </c>
      <c r="AF161" s="61">
        <f>'Челябинский г.о.'!$C$48</f>
        <v>0</v>
      </c>
      <c r="AG161" s="61">
        <f>'Челябинский г.о.'!$C$50</f>
        <v>0</v>
      </c>
      <c r="AH161" s="61">
        <f>'Челябинский г.о.'!$C$51</f>
        <v>0</v>
      </c>
      <c r="AI161" s="61">
        <f>'Челябинский г.о.'!$C$52</f>
        <v>0</v>
      </c>
      <c r="AJ161" s="61">
        <f>'Челябинский г.о.'!$C$53</f>
        <v>0</v>
      </c>
      <c r="AK161" s="61">
        <f>'Челябинский г.о.'!$C$54</f>
        <v>0</v>
      </c>
      <c r="AL161" s="61">
        <f>'Челябинский г.о.'!$C$55</f>
        <v>0</v>
      </c>
      <c r="AM161" s="61">
        <f>'Челябинский г.о.'!$C$56</f>
        <v>545.82000000000005</v>
      </c>
    </row>
    <row r="162" spans="1:39" s="22" customFormat="1" ht="15.75">
      <c r="A162" s="65" t="s">
        <v>333</v>
      </c>
      <c r="B162" s="66" t="s">
        <v>334</v>
      </c>
      <c r="C162" s="60"/>
      <c r="D162" s="61" t="str">
        <f>'Челябинский г.о.'!$C$7</f>
        <v>13,23</v>
      </c>
      <c r="E162" s="61">
        <f>'Челябинский г.о.'!$C$10</f>
        <v>0</v>
      </c>
      <c r="F162" s="61">
        <f>'Челябинский г.о.'!$C$11</f>
        <v>0</v>
      </c>
      <c r="G162" s="61">
        <f>'Челябинский г.о.'!$C$12</f>
        <v>0</v>
      </c>
      <c r="H162" s="61">
        <f>'Челябинский г.о.'!$C$13</f>
        <v>0</v>
      </c>
      <c r="I162" s="61">
        <f>'Челябинский г.о.'!$C$14</f>
        <v>0</v>
      </c>
      <c r="J162" s="61">
        <f>'Челябинский г.о.'!$C$17</f>
        <v>2376.37</v>
      </c>
      <c r="K162" s="61">
        <f>'Челябинский г.о.'!$C$18</f>
        <v>2243.6799999999998</v>
      </c>
      <c r="L162" s="61">
        <f>'Челябинский г.о.'!$C$19</f>
        <v>0</v>
      </c>
      <c r="M162" s="61">
        <f>'Челябинский г.о.'!$C$20</f>
        <v>0</v>
      </c>
      <c r="N162" s="61">
        <f>'Челябинский г.о.'!$C$21</f>
        <v>0</v>
      </c>
      <c r="O162" s="61">
        <f>'Челябинский г.о.'!$C$23</f>
        <v>0</v>
      </c>
      <c r="P162" s="61">
        <f>'Челябинский г.о.'!$C$24</f>
        <v>0</v>
      </c>
      <c r="Q162" s="61">
        <f>'Челябинский г.о.'!$C$25</f>
        <v>0</v>
      </c>
      <c r="R162" s="61">
        <f>'Челябинский г.о.'!$C$26</f>
        <v>0</v>
      </c>
      <c r="S162" s="61">
        <f>'Челябинский г.о.'!$C$27</f>
        <v>0</v>
      </c>
      <c r="T162" s="61">
        <f>'Челябинский г.о.'!$C$28</f>
        <v>0</v>
      </c>
      <c r="U162" s="61">
        <f>'Челябинский г.о.'!$C$29</f>
        <v>577.51</v>
      </c>
      <c r="V162" s="61">
        <f>'Челябинский г.о.'!$C$34</f>
        <v>13.23</v>
      </c>
      <c r="W162" s="61">
        <f>'Челябинский г.о.'!$C$37</f>
        <v>0</v>
      </c>
      <c r="X162" s="61">
        <f>'Челябинский г.о.'!$C$38</f>
        <v>0</v>
      </c>
      <c r="Y162" s="61">
        <f>'Челябинский г.о.'!$C$39</f>
        <v>0</v>
      </c>
      <c r="Z162" s="61">
        <f>'Челябинский г.о.'!$C$40</f>
        <v>0</v>
      </c>
      <c r="AA162" s="61">
        <f>'Челябинский г.о.'!$C$41</f>
        <v>0</v>
      </c>
      <c r="AB162" s="61">
        <f>'Челябинский г.о.'!$C$44</f>
        <v>2177.34</v>
      </c>
      <c r="AC162" s="61">
        <f>'Челябинский г.о.'!$C$45</f>
        <v>2149.19</v>
      </c>
      <c r="AD162" s="61">
        <f>'Челябинский г.о.'!$C$46</f>
        <v>0</v>
      </c>
      <c r="AE162" s="61">
        <f>'Челябинский г.о.'!$C$47</f>
        <v>0</v>
      </c>
      <c r="AF162" s="61">
        <f>'Челябинский г.о.'!$C$48</f>
        <v>0</v>
      </c>
      <c r="AG162" s="61">
        <f>'Челябинский г.о.'!$C$50</f>
        <v>0</v>
      </c>
      <c r="AH162" s="61">
        <f>'Челябинский г.о.'!$C$51</f>
        <v>0</v>
      </c>
      <c r="AI162" s="61">
        <f>'Челябинский г.о.'!$C$52</f>
        <v>0</v>
      </c>
      <c r="AJ162" s="61">
        <f>'Челябинский г.о.'!$C$53</f>
        <v>0</v>
      </c>
      <c r="AK162" s="61">
        <f>'Челябинский г.о.'!$C$54</f>
        <v>0</v>
      </c>
      <c r="AL162" s="61">
        <f>'Челябинский г.о.'!$C$55</f>
        <v>0</v>
      </c>
      <c r="AM162" s="61">
        <f>'Челябинский г.о.'!$C$56</f>
        <v>545.82000000000005</v>
      </c>
    </row>
    <row r="163" spans="1:39" s="22" customFormat="1" ht="15.75">
      <c r="A163" s="65" t="s">
        <v>335</v>
      </c>
      <c r="B163" s="66" t="s">
        <v>336</v>
      </c>
      <c r="C163" s="60"/>
      <c r="D163" s="61" t="str">
        <f>'Челябинский г.о.'!$C$7</f>
        <v>13,23</v>
      </c>
      <c r="E163" s="61">
        <f>'Челябинский г.о.'!$C$10</f>
        <v>0</v>
      </c>
      <c r="F163" s="61">
        <f>'Челябинский г.о.'!$C$11</f>
        <v>0</v>
      </c>
      <c r="G163" s="61">
        <f>'Челябинский г.о.'!$C$12</f>
        <v>0</v>
      </c>
      <c r="H163" s="61">
        <f>'Челябинский г.о.'!$C$13</f>
        <v>0</v>
      </c>
      <c r="I163" s="61">
        <f>'Челябинский г.о.'!$C$14</f>
        <v>0</v>
      </c>
      <c r="J163" s="61">
        <f>'Челябинский г.о.'!$C$17</f>
        <v>2376.37</v>
      </c>
      <c r="K163" s="61">
        <f>'Челябинский г.о.'!$C$18</f>
        <v>2243.6799999999998</v>
      </c>
      <c r="L163" s="61">
        <f>'Челябинский г.о.'!$C$19</f>
        <v>0</v>
      </c>
      <c r="M163" s="61">
        <f>'Челябинский г.о.'!$C$20</f>
        <v>0</v>
      </c>
      <c r="N163" s="61">
        <f>'Челябинский г.о.'!$C$21</f>
        <v>0</v>
      </c>
      <c r="O163" s="61">
        <f>'Челябинский г.о.'!$C$23</f>
        <v>0</v>
      </c>
      <c r="P163" s="61">
        <f>'Челябинский г.о.'!$C$24</f>
        <v>0</v>
      </c>
      <c r="Q163" s="61">
        <f>'Челябинский г.о.'!$C$25</f>
        <v>0</v>
      </c>
      <c r="R163" s="61">
        <f>'Челябинский г.о.'!$C$26</f>
        <v>0</v>
      </c>
      <c r="S163" s="61">
        <f>'Челябинский г.о.'!$C$27</f>
        <v>0</v>
      </c>
      <c r="T163" s="61">
        <f>'Челябинский г.о.'!$C$28</f>
        <v>0</v>
      </c>
      <c r="U163" s="61">
        <f>'Челябинский г.о.'!$C$29</f>
        <v>577.51</v>
      </c>
      <c r="V163" s="61">
        <f>'Челябинский г.о.'!$C$34</f>
        <v>13.23</v>
      </c>
      <c r="W163" s="61">
        <f>'Челябинский г.о.'!$C$37</f>
        <v>0</v>
      </c>
      <c r="X163" s="61">
        <f>'Челябинский г.о.'!$C$38</f>
        <v>0</v>
      </c>
      <c r="Y163" s="61">
        <f>'Челябинский г.о.'!$C$39</f>
        <v>0</v>
      </c>
      <c r="Z163" s="61">
        <f>'Челябинский г.о.'!$C$40</f>
        <v>0</v>
      </c>
      <c r="AA163" s="61">
        <f>'Челябинский г.о.'!$C$41</f>
        <v>0</v>
      </c>
      <c r="AB163" s="61">
        <f>'Челябинский г.о.'!$C$44</f>
        <v>2177.34</v>
      </c>
      <c r="AC163" s="61">
        <f>'Челябинский г.о.'!$C$45</f>
        <v>2149.19</v>
      </c>
      <c r="AD163" s="61">
        <f>'Челябинский г.о.'!$C$46</f>
        <v>0</v>
      </c>
      <c r="AE163" s="61">
        <f>'Челябинский г.о.'!$C$47</f>
        <v>0</v>
      </c>
      <c r="AF163" s="61">
        <f>'Челябинский г.о.'!$C$48</f>
        <v>0</v>
      </c>
      <c r="AG163" s="61">
        <f>'Челябинский г.о.'!$C$50</f>
        <v>0</v>
      </c>
      <c r="AH163" s="61">
        <f>'Челябинский г.о.'!$C$51</f>
        <v>0</v>
      </c>
      <c r="AI163" s="61">
        <f>'Челябинский г.о.'!$C$52</f>
        <v>0</v>
      </c>
      <c r="AJ163" s="61">
        <f>'Челябинский г.о.'!$C$53</f>
        <v>0</v>
      </c>
      <c r="AK163" s="61">
        <f>'Челябинский г.о.'!$C$54</f>
        <v>0</v>
      </c>
      <c r="AL163" s="61">
        <f>'Челябинский г.о.'!$C$55</f>
        <v>0</v>
      </c>
      <c r="AM163" s="61">
        <f>'Челябинский г.о.'!$C$56</f>
        <v>545.82000000000005</v>
      </c>
    </row>
    <row r="164" spans="1:39" s="22" customFormat="1" ht="15.75">
      <c r="A164" s="65" t="s">
        <v>337</v>
      </c>
      <c r="B164" s="66" t="s">
        <v>338</v>
      </c>
      <c r="C164" s="60"/>
      <c r="D164" s="61" t="str">
        <f>'Челябинский г.о.'!$C$7</f>
        <v>13,23</v>
      </c>
      <c r="E164" s="61">
        <f>'Челябинский г.о.'!$C$10</f>
        <v>0</v>
      </c>
      <c r="F164" s="61">
        <f>'Челябинский г.о.'!$C$11</f>
        <v>0</v>
      </c>
      <c r="G164" s="61">
        <f>'Челябинский г.о.'!$C$12</f>
        <v>0</v>
      </c>
      <c r="H164" s="61">
        <f>'Челябинский г.о.'!$C$13</f>
        <v>0</v>
      </c>
      <c r="I164" s="61">
        <f>'Челябинский г.о.'!$C$14</f>
        <v>0</v>
      </c>
      <c r="J164" s="61">
        <f>'Челябинский г.о.'!$C$17</f>
        <v>2376.37</v>
      </c>
      <c r="K164" s="61">
        <f>'Челябинский г.о.'!$C$18</f>
        <v>2243.6799999999998</v>
      </c>
      <c r="L164" s="61">
        <f>'Челябинский г.о.'!$C$19</f>
        <v>0</v>
      </c>
      <c r="M164" s="61">
        <f>'Челябинский г.о.'!$C$20</f>
        <v>0</v>
      </c>
      <c r="N164" s="61">
        <f>'Челябинский г.о.'!$C$21</f>
        <v>0</v>
      </c>
      <c r="O164" s="61">
        <f>'Челябинский г.о.'!$C$23</f>
        <v>0</v>
      </c>
      <c r="P164" s="61">
        <f>'Челябинский г.о.'!$C$24</f>
        <v>0</v>
      </c>
      <c r="Q164" s="61">
        <f>'Челябинский г.о.'!$C$25</f>
        <v>0</v>
      </c>
      <c r="R164" s="61">
        <f>'Челябинский г.о.'!$C$26</f>
        <v>0</v>
      </c>
      <c r="S164" s="61">
        <f>'Челябинский г.о.'!$C$27</f>
        <v>0</v>
      </c>
      <c r="T164" s="61">
        <f>'Челябинский г.о.'!$C$28</f>
        <v>0</v>
      </c>
      <c r="U164" s="61">
        <f>'Челябинский г.о.'!$C$29</f>
        <v>577.51</v>
      </c>
      <c r="V164" s="61">
        <f>'Челябинский г.о.'!$C$34</f>
        <v>13.23</v>
      </c>
      <c r="W164" s="61">
        <f>'Челябинский г.о.'!$C$37</f>
        <v>0</v>
      </c>
      <c r="X164" s="61">
        <f>'Челябинский г.о.'!$C$38</f>
        <v>0</v>
      </c>
      <c r="Y164" s="61">
        <f>'Челябинский г.о.'!$C$39</f>
        <v>0</v>
      </c>
      <c r="Z164" s="61">
        <f>'Челябинский г.о.'!$C$40</f>
        <v>0</v>
      </c>
      <c r="AA164" s="61">
        <f>'Челябинский г.о.'!$C$41</f>
        <v>0</v>
      </c>
      <c r="AB164" s="61">
        <f>'Челябинский г.о.'!$C$44</f>
        <v>2177.34</v>
      </c>
      <c r="AC164" s="61">
        <f>'Челябинский г.о.'!$C$45</f>
        <v>2149.19</v>
      </c>
      <c r="AD164" s="61">
        <f>'Челябинский г.о.'!$C$46</f>
        <v>0</v>
      </c>
      <c r="AE164" s="61">
        <f>'Челябинский г.о.'!$C$47</f>
        <v>0</v>
      </c>
      <c r="AF164" s="61">
        <f>'Челябинский г.о.'!$C$48</f>
        <v>0</v>
      </c>
      <c r="AG164" s="61">
        <f>'Челябинский г.о.'!$C$50</f>
        <v>0</v>
      </c>
      <c r="AH164" s="61">
        <f>'Челябинский г.о.'!$C$51</f>
        <v>0</v>
      </c>
      <c r="AI164" s="61">
        <f>'Челябинский г.о.'!$C$52</f>
        <v>0</v>
      </c>
      <c r="AJ164" s="61">
        <f>'Челябинский г.о.'!$C$53</f>
        <v>0</v>
      </c>
      <c r="AK164" s="61">
        <f>'Челябинский г.о.'!$C$54</f>
        <v>0</v>
      </c>
      <c r="AL164" s="61">
        <f>'Челябинский г.о.'!$C$55</f>
        <v>0</v>
      </c>
      <c r="AM164" s="61">
        <f>'Челябинский г.о.'!$C$56</f>
        <v>545.82000000000005</v>
      </c>
    </row>
    <row r="165" spans="1:39" s="22" customFormat="1" ht="15.75">
      <c r="A165" s="65" t="s">
        <v>339</v>
      </c>
      <c r="B165" s="66" t="s">
        <v>340</v>
      </c>
      <c r="C165" s="60"/>
      <c r="D165" s="61" t="str">
        <f>'Челябинский г.о.'!$C$7</f>
        <v>13,23</v>
      </c>
      <c r="E165" s="61">
        <f>'Челябинский г.о.'!$C$10</f>
        <v>0</v>
      </c>
      <c r="F165" s="61">
        <f>'Челябинский г.о.'!$C$11</f>
        <v>0</v>
      </c>
      <c r="G165" s="61">
        <f>'Челябинский г.о.'!$C$12</f>
        <v>0</v>
      </c>
      <c r="H165" s="61">
        <f>'Челябинский г.о.'!$C$13</f>
        <v>0</v>
      </c>
      <c r="I165" s="61">
        <f>'Челябинский г.о.'!$C$14</f>
        <v>0</v>
      </c>
      <c r="J165" s="61">
        <f>'Челябинский г.о.'!$C$17</f>
        <v>2376.37</v>
      </c>
      <c r="K165" s="61">
        <f>'Челябинский г.о.'!$C$18</f>
        <v>2243.6799999999998</v>
      </c>
      <c r="L165" s="61">
        <f>'Челябинский г.о.'!$C$19</f>
        <v>0</v>
      </c>
      <c r="M165" s="61">
        <f>'Челябинский г.о.'!$C$20</f>
        <v>0</v>
      </c>
      <c r="N165" s="61">
        <f>'Челябинский г.о.'!$C$21</f>
        <v>0</v>
      </c>
      <c r="O165" s="61">
        <f>'Челябинский г.о.'!$C$23</f>
        <v>0</v>
      </c>
      <c r="P165" s="61">
        <f>'Челябинский г.о.'!$C$24</f>
        <v>0</v>
      </c>
      <c r="Q165" s="61">
        <f>'Челябинский г.о.'!$C$25</f>
        <v>0</v>
      </c>
      <c r="R165" s="61">
        <f>'Челябинский г.о.'!$C$26</f>
        <v>0</v>
      </c>
      <c r="S165" s="61">
        <f>'Челябинский г.о.'!$C$27</f>
        <v>0</v>
      </c>
      <c r="T165" s="61">
        <f>'Челябинский г.о.'!$C$28</f>
        <v>0</v>
      </c>
      <c r="U165" s="61">
        <f>'Челябинский г.о.'!$C$29</f>
        <v>577.51</v>
      </c>
      <c r="V165" s="61">
        <f>'Челябинский г.о.'!$C$34</f>
        <v>13.23</v>
      </c>
      <c r="W165" s="61">
        <f>'Челябинский г.о.'!$C$37</f>
        <v>0</v>
      </c>
      <c r="X165" s="61">
        <f>'Челябинский г.о.'!$C$38</f>
        <v>0</v>
      </c>
      <c r="Y165" s="61">
        <f>'Челябинский г.о.'!$C$39</f>
        <v>0</v>
      </c>
      <c r="Z165" s="61">
        <f>'Челябинский г.о.'!$C$40</f>
        <v>0</v>
      </c>
      <c r="AA165" s="61">
        <f>'Челябинский г.о.'!$C$41</f>
        <v>0</v>
      </c>
      <c r="AB165" s="61">
        <f>'Челябинский г.о.'!$C$44</f>
        <v>2177.34</v>
      </c>
      <c r="AC165" s="61">
        <f>'Челябинский г.о.'!$C$45</f>
        <v>2149.19</v>
      </c>
      <c r="AD165" s="61">
        <f>'Челябинский г.о.'!$C$46</f>
        <v>0</v>
      </c>
      <c r="AE165" s="61">
        <f>'Челябинский г.о.'!$C$47</f>
        <v>0</v>
      </c>
      <c r="AF165" s="61">
        <f>'Челябинский г.о.'!$C$48</f>
        <v>0</v>
      </c>
      <c r="AG165" s="61">
        <f>'Челябинский г.о.'!$C$50</f>
        <v>0</v>
      </c>
      <c r="AH165" s="61">
        <f>'Челябинский г.о.'!$C$51</f>
        <v>0</v>
      </c>
      <c r="AI165" s="61">
        <f>'Челябинский г.о.'!$C$52</f>
        <v>0</v>
      </c>
      <c r="AJ165" s="61">
        <f>'Челябинский г.о.'!$C$53</f>
        <v>0</v>
      </c>
      <c r="AK165" s="61">
        <f>'Челябинский г.о.'!$C$54</f>
        <v>0</v>
      </c>
      <c r="AL165" s="61">
        <f>'Челябинский г.о.'!$C$55</f>
        <v>0</v>
      </c>
      <c r="AM165" s="61">
        <f>'Челябинский г.о.'!$C$56</f>
        <v>545.82000000000005</v>
      </c>
    </row>
    <row r="166" spans="1:39" s="22" customFormat="1" ht="31.5">
      <c r="A166" s="65" t="s">
        <v>341</v>
      </c>
      <c r="B166" s="66" t="s">
        <v>342</v>
      </c>
      <c r="C166" s="60"/>
      <c r="D166" s="61" t="str">
        <f>'Челябинский г.о.'!$C$7</f>
        <v>13,23</v>
      </c>
      <c r="E166" s="61">
        <f>'Челябинский г.о.'!$C$10</f>
        <v>0</v>
      </c>
      <c r="F166" s="61">
        <f>'Челябинский г.о.'!$C$11</f>
        <v>0</v>
      </c>
      <c r="G166" s="61">
        <f>'Челябинский г.о.'!$C$12</f>
        <v>0</v>
      </c>
      <c r="H166" s="61">
        <f>'Челябинский г.о.'!$C$13</f>
        <v>0</v>
      </c>
      <c r="I166" s="61">
        <f>'Челябинский г.о.'!$C$14</f>
        <v>0</v>
      </c>
      <c r="J166" s="61">
        <f>'Челябинский г.о.'!$C$17</f>
        <v>2376.37</v>
      </c>
      <c r="K166" s="61">
        <f>'Челябинский г.о.'!$C$18</f>
        <v>2243.6799999999998</v>
      </c>
      <c r="L166" s="61">
        <f>'Челябинский г.о.'!$C$19</f>
        <v>0</v>
      </c>
      <c r="M166" s="61">
        <f>'Челябинский г.о.'!$C$20</f>
        <v>0</v>
      </c>
      <c r="N166" s="61">
        <f>'Челябинский г.о.'!$C$21</f>
        <v>0</v>
      </c>
      <c r="O166" s="61">
        <f>'Челябинский г.о.'!$C$23</f>
        <v>0</v>
      </c>
      <c r="P166" s="61">
        <f>'Челябинский г.о.'!$C$24</f>
        <v>0</v>
      </c>
      <c r="Q166" s="61">
        <f>'Челябинский г.о.'!$C$25</f>
        <v>0</v>
      </c>
      <c r="R166" s="61">
        <f>'Челябинский г.о.'!$C$26</f>
        <v>0</v>
      </c>
      <c r="S166" s="61">
        <f>'Челябинский г.о.'!$C$27</f>
        <v>0</v>
      </c>
      <c r="T166" s="61">
        <f>'Челябинский г.о.'!$C$28</f>
        <v>0</v>
      </c>
      <c r="U166" s="61">
        <f>'Челябинский г.о.'!$C$29</f>
        <v>577.51</v>
      </c>
      <c r="V166" s="61">
        <f>'Челябинский г.о.'!$C$34</f>
        <v>13.23</v>
      </c>
      <c r="W166" s="61">
        <f>'Челябинский г.о.'!$C$37</f>
        <v>0</v>
      </c>
      <c r="X166" s="61">
        <f>'Челябинский г.о.'!$C$38</f>
        <v>0</v>
      </c>
      <c r="Y166" s="61">
        <f>'Челябинский г.о.'!$C$39</f>
        <v>0</v>
      </c>
      <c r="Z166" s="61">
        <f>'Челябинский г.о.'!$C$40</f>
        <v>0</v>
      </c>
      <c r="AA166" s="61">
        <f>'Челябинский г.о.'!$C$41</f>
        <v>0</v>
      </c>
      <c r="AB166" s="61">
        <f>'Челябинский г.о.'!$C$44</f>
        <v>2177.34</v>
      </c>
      <c r="AC166" s="61">
        <f>'Челябинский г.о.'!$C$45</f>
        <v>2149.19</v>
      </c>
      <c r="AD166" s="61">
        <f>'Челябинский г.о.'!$C$46</f>
        <v>0</v>
      </c>
      <c r="AE166" s="61">
        <f>'Челябинский г.о.'!$C$47</f>
        <v>0</v>
      </c>
      <c r="AF166" s="61">
        <f>'Челябинский г.о.'!$C$48</f>
        <v>0</v>
      </c>
      <c r="AG166" s="61">
        <f>'Челябинский г.о.'!$C$50</f>
        <v>0</v>
      </c>
      <c r="AH166" s="61">
        <f>'Челябинский г.о.'!$C$51</f>
        <v>0</v>
      </c>
      <c r="AI166" s="61">
        <f>'Челябинский г.о.'!$C$52</f>
        <v>0</v>
      </c>
      <c r="AJ166" s="61">
        <f>'Челябинский г.о.'!$C$53</f>
        <v>0</v>
      </c>
      <c r="AK166" s="61">
        <f>'Челябинский г.о.'!$C$54</f>
        <v>0</v>
      </c>
      <c r="AL166" s="61">
        <f>'Челябинский г.о.'!$C$55</f>
        <v>0</v>
      </c>
      <c r="AM166" s="61">
        <f>'Челябинский г.о.'!$C$56</f>
        <v>545.82000000000005</v>
      </c>
    </row>
    <row r="167" spans="1:39" s="22" customFormat="1" ht="15.75">
      <c r="A167" s="65" t="s">
        <v>343</v>
      </c>
      <c r="B167" s="66" t="s">
        <v>344</v>
      </c>
      <c r="C167" s="60"/>
      <c r="D167" s="61" t="str">
        <f>'Челябинский г.о.'!$C$7</f>
        <v>13,23</v>
      </c>
      <c r="E167" s="61">
        <f>'Челябинский г.о.'!$C$10</f>
        <v>0</v>
      </c>
      <c r="F167" s="61">
        <f>'Челябинский г.о.'!$C$11</f>
        <v>0</v>
      </c>
      <c r="G167" s="61">
        <f>'Челябинский г.о.'!$C$12</f>
        <v>0</v>
      </c>
      <c r="H167" s="61">
        <f>'Челябинский г.о.'!$C$13</f>
        <v>0</v>
      </c>
      <c r="I167" s="61">
        <f>'Челябинский г.о.'!$C$14</f>
        <v>0</v>
      </c>
      <c r="J167" s="61">
        <f>'Челябинский г.о.'!$C$17</f>
        <v>2376.37</v>
      </c>
      <c r="K167" s="61">
        <f>'Челябинский г.о.'!$C$18</f>
        <v>2243.6799999999998</v>
      </c>
      <c r="L167" s="61">
        <f>'Челябинский г.о.'!$C$19</f>
        <v>0</v>
      </c>
      <c r="M167" s="61">
        <f>'Челябинский г.о.'!$C$20</f>
        <v>0</v>
      </c>
      <c r="N167" s="61">
        <f>'Челябинский г.о.'!$C$21</f>
        <v>0</v>
      </c>
      <c r="O167" s="61">
        <f>'Челябинский г.о.'!$C$23</f>
        <v>0</v>
      </c>
      <c r="P167" s="61">
        <f>'Челябинский г.о.'!$C$24</f>
        <v>0</v>
      </c>
      <c r="Q167" s="61">
        <f>'Челябинский г.о.'!$C$25</f>
        <v>0</v>
      </c>
      <c r="R167" s="61">
        <f>'Челябинский г.о.'!$C$26</f>
        <v>0</v>
      </c>
      <c r="S167" s="61">
        <f>'Челябинский г.о.'!$C$27</f>
        <v>0</v>
      </c>
      <c r="T167" s="61">
        <f>'Челябинский г.о.'!$C$28</f>
        <v>0</v>
      </c>
      <c r="U167" s="61">
        <f>'Челябинский г.о.'!$C$29</f>
        <v>577.51</v>
      </c>
      <c r="V167" s="61">
        <f>'Челябинский г.о.'!$C$34</f>
        <v>13.23</v>
      </c>
      <c r="W167" s="61">
        <f>'Челябинский г.о.'!$C$37</f>
        <v>0</v>
      </c>
      <c r="X167" s="61">
        <f>'Челябинский г.о.'!$C$38</f>
        <v>0</v>
      </c>
      <c r="Y167" s="61">
        <f>'Челябинский г.о.'!$C$39</f>
        <v>0</v>
      </c>
      <c r="Z167" s="61">
        <f>'Челябинский г.о.'!$C$40</f>
        <v>0</v>
      </c>
      <c r="AA167" s="61">
        <f>'Челябинский г.о.'!$C$41</f>
        <v>0</v>
      </c>
      <c r="AB167" s="61">
        <f>'Челябинский г.о.'!$C$44</f>
        <v>2177.34</v>
      </c>
      <c r="AC167" s="61">
        <f>'Челябинский г.о.'!$C$45</f>
        <v>2149.19</v>
      </c>
      <c r="AD167" s="61">
        <f>'Челябинский г.о.'!$C$46</f>
        <v>0</v>
      </c>
      <c r="AE167" s="61">
        <f>'Челябинский г.о.'!$C$47</f>
        <v>0</v>
      </c>
      <c r="AF167" s="61">
        <f>'Челябинский г.о.'!$C$48</f>
        <v>0</v>
      </c>
      <c r="AG167" s="61">
        <f>'Челябинский г.о.'!$C$50</f>
        <v>0</v>
      </c>
      <c r="AH167" s="61">
        <f>'Челябинский г.о.'!$C$51</f>
        <v>0</v>
      </c>
      <c r="AI167" s="61">
        <f>'Челябинский г.о.'!$C$52</f>
        <v>0</v>
      </c>
      <c r="AJ167" s="61">
        <f>'Челябинский г.о.'!$C$53</f>
        <v>0</v>
      </c>
      <c r="AK167" s="61">
        <f>'Челябинский г.о.'!$C$54</f>
        <v>0</v>
      </c>
      <c r="AL167" s="61">
        <f>'Челябинский г.о.'!$C$55</f>
        <v>0</v>
      </c>
      <c r="AM167" s="61">
        <f>'Челябинский г.о.'!$C$56</f>
        <v>545.82000000000005</v>
      </c>
    </row>
    <row r="168" spans="1:39" s="22" customFormat="1" ht="15.75">
      <c r="A168" s="65" t="s">
        <v>345</v>
      </c>
      <c r="B168" s="66" t="s">
        <v>100</v>
      </c>
      <c r="C168" s="60"/>
      <c r="D168" s="61" t="str">
        <f>'Челябинский г.о.'!$C$7</f>
        <v>13,23</v>
      </c>
      <c r="E168" s="61">
        <f>'Челябинский г.о.'!$C$10</f>
        <v>0</v>
      </c>
      <c r="F168" s="61">
        <f>'Челябинский г.о.'!$C$11</f>
        <v>0</v>
      </c>
      <c r="G168" s="61">
        <f>'Челябинский г.о.'!$C$12</f>
        <v>0</v>
      </c>
      <c r="H168" s="61">
        <f>'Челябинский г.о.'!$C$13</f>
        <v>0</v>
      </c>
      <c r="I168" s="61">
        <f>'Челябинский г.о.'!$C$14</f>
        <v>0</v>
      </c>
      <c r="J168" s="61">
        <f>'Челябинский г.о.'!$C$17</f>
        <v>2376.37</v>
      </c>
      <c r="K168" s="61">
        <f>'Челябинский г.о.'!$C$18</f>
        <v>2243.6799999999998</v>
      </c>
      <c r="L168" s="61">
        <f>'Челябинский г.о.'!$C$19</f>
        <v>0</v>
      </c>
      <c r="M168" s="61">
        <f>'Челябинский г.о.'!$C$20</f>
        <v>0</v>
      </c>
      <c r="N168" s="61">
        <f>'Челябинский г.о.'!$C$21</f>
        <v>0</v>
      </c>
      <c r="O168" s="61">
        <f>'Челябинский г.о.'!$C$23</f>
        <v>0</v>
      </c>
      <c r="P168" s="61">
        <f>'Челябинский г.о.'!$C$24</f>
        <v>0</v>
      </c>
      <c r="Q168" s="61">
        <f>'Челябинский г.о.'!$C$25</f>
        <v>0</v>
      </c>
      <c r="R168" s="61">
        <f>'Челябинский г.о.'!$C$26</f>
        <v>0</v>
      </c>
      <c r="S168" s="61">
        <f>'Челябинский г.о.'!$C$27</f>
        <v>0</v>
      </c>
      <c r="T168" s="61">
        <f>'Челябинский г.о.'!$C$28</f>
        <v>0</v>
      </c>
      <c r="U168" s="61">
        <f>'Челябинский г.о.'!$C$29</f>
        <v>577.51</v>
      </c>
      <c r="V168" s="61">
        <f>'Челябинский г.о.'!$C$34</f>
        <v>13.23</v>
      </c>
      <c r="W168" s="61">
        <f>'Челябинский г.о.'!$C$37</f>
        <v>0</v>
      </c>
      <c r="X168" s="61">
        <f>'Челябинский г.о.'!$C$38</f>
        <v>0</v>
      </c>
      <c r="Y168" s="61">
        <f>'Челябинский г.о.'!$C$39</f>
        <v>0</v>
      </c>
      <c r="Z168" s="61">
        <f>'Челябинский г.о.'!$C$40</f>
        <v>0</v>
      </c>
      <c r="AA168" s="61">
        <f>'Челябинский г.о.'!$C$41</f>
        <v>0</v>
      </c>
      <c r="AB168" s="61">
        <f>'Челябинский г.о.'!$C$44</f>
        <v>2177.34</v>
      </c>
      <c r="AC168" s="61">
        <f>'Челябинский г.о.'!$C$45</f>
        <v>2149.19</v>
      </c>
      <c r="AD168" s="61">
        <f>'Челябинский г.о.'!$C$46</f>
        <v>0</v>
      </c>
      <c r="AE168" s="61">
        <f>'Челябинский г.о.'!$C$47</f>
        <v>0</v>
      </c>
      <c r="AF168" s="61">
        <f>'Челябинский г.о.'!$C$48</f>
        <v>0</v>
      </c>
      <c r="AG168" s="61">
        <f>'Челябинский г.о.'!$C$50</f>
        <v>0</v>
      </c>
      <c r="AH168" s="61">
        <f>'Челябинский г.о.'!$C$51</f>
        <v>0</v>
      </c>
      <c r="AI168" s="61">
        <f>'Челябинский г.о.'!$C$52</f>
        <v>0</v>
      </c>
      <c r="AJ168" s="61">
        <f>'Челябинский г.о.'!$C$53</f>
        <v>0</v>
      </c>
      <c r="AK168" s="61">
        <f>'Челябинский г.о.'!$C$54</f>
        <v>0</v>
      </c>
      <c r="AL168" s="61">
        <f>'Челябинский г.о.'!$C$55</f>
        <v>0</v>
      </c>
      <c r="AM168" s="61">
        <f>'Челябинский г.о.'!$C$56</f>
        <v>545.82000000000005</v>
      </c>
    </row>
    <row r="169" spans="1:39" s="22" customFormat="1" ht="15.75">
      <c r="A169" s="65" t="s">
        <v>346</v>
      </c>
      <c r="B169" s="66" t="s">
        <v>347</v>
      </c>
      <c r="C169" s="60"/>
      <c r="D169" s="61" t="str">
        <f>'Челябинский г.о.'!$C$7</f>
        <v>13,23</v>
      </c>
      <c r="E169" s="61">
        <f>'Челябинский г.о.'!$C$10</f>
        <v>0</v>
      </c>
      <c r="F169" s="61">
        <f>'Челябинский г.о.'!$C$11</f>
        <v>0</v>
      </c>
      <c r="G169" s="61">
        <f>'Челябинский г.о.'!$C$12</f>
        <v>0</v>
      </c>
      <c r="H169" s="61">
        <f>'Челябинский г.о.'!$C$13</f>
        <v>0</v>
      </c>
      <c r="I169" s="61">
        <f>'Челябинский г.о.'!$C$14</f>
        <v>0</v>
      </c>
      <c r="J169" s="61">
        <f>'Челябинский г.о.'!$C$17</f>
        <v>2376.37</v>
      </c>
      <c r="K169" s="61">
        <f>'Челябинский г.о.'!$C$18</f>
        <v>2243.6799999999998</v>
      </c>
      <c r="L169" s="61">
        <f>'Челябинский г.о.'!$C$19</f>
        <v>0</v>
      </c>
      <c r="M169" s="61">
        <f>'Челябинский г.о.'!$C$20</f>
        <v>0</v>
      </c>
      <c r="N169" s="61">
        <f>'Челябинский г.о.'!$C$21</f>
        <v>0</v>
      </c>
      <c r="O169" s="61">
        <f>'Челябинский г.о.'!$C$23</f>
        <v>0</v>
      </c>
      <c r="P169" s="61">
        <f>'Челябинский г.о.'!$C$24</f>
        <v>0</v>
      </c>
      <c r="Q169" s="61">
        <f>'Челябинский г.о.'!$C$25</f>
        <v>0</v>
      </c>
      <c r="R169" s="61">
        <f>'Челябинский г.о.'!$C$26</f>
        <v>0</v>
      </c>
      <c r="S169" s="61">
        <f>'Челябинский г.о.'!$C$27</f>
        <v>0</v>
      </c>
      <c r="T169" s="61">
        <f>'Челябинский г.о.'!$C$28</f>
        <v>0</v>
      </c>
      <c r="U169" s="61">
        <f>'Челябинский г.о.'!$C$29</f>
        <v>577.51</v>
      </c>
      <c r="V169" s="61">
        <f>'Челябинский г.о.'!$C$34</f>
        <v>13.23</v>
      </c>
      <c r="W169" s="61">
        <f>'Челябинский г.о.'!$C$37</f>
        <v>0</v>
      </c>
      <c r="X169" s="61">
        <f>'Челябинский г.о.'!$C$38</f>
        <v>0</v>
      </c>
      <c r="Y169" s="61">
        <f>'Челябинский г.о.'!$C$39</f>
        <v>0</v>
      </c>
      <c r="Z169" s="61">
        <f>'Челябинский г.о.'!$C$40</f>
        <v>0</v>
      </c>
      <c r="AA169" s="61">
        <f>'Челябинский г.о.'!$C$41</f>
        <v>0</v>
      </c>
      <c r="AB169" s="61">
        <f>'Челябинский г.о.'!$C$44</f>
        <v>2177.34</v>
      </c>
      <c r="AC169" s="61">
        <f>'Челябинский г.о.'!$C$45</f>
        <v>2149.19</v>
      </c>
      <c r="AD169" s="61">
        <f>'Челябинский г.о.'!$C$46</f>
        <v>0</v>
      </c>
      <c r="AE169" s="61">
        <f>'Челябинский г.о.'!$C$47</f>
        <v>0</v>
      </c>
      <c r="AF169" s="61">
        <f>'Челябинский г.о.'!$C$48</f>
        <v>0</v>
      </c>
      <c r="AG169" s="61">
        <f>'Челябинский г.о.'!$C$50</f>
        <v>0</v>
      </c>
      <c r="AH169" s="61">
        <f>'Челябинский г.о.'!$C$51</f>
        <v>0</v>
      </c>
      <c r="AI169" s="61">
        <f>'Челябинский г.о.'!$C$52</f>
        <v>0</v>
      </c>
      <c r="AJ169" s="61">
        <f>'Челябинский г.о.'!$C$53</f>
        <v>0</v>
      </c>
      <c r="AK169" s="61">
        <f>'Челябинский г.о.'!$C$54</f>
        <v>0</v>
      </c>
      <c r="AL169" s="61">
        <f>'Челябинский г.о.'!$C$55</f>
        <v>0</v>
      </c>
      <c r="AM169" s="61">
        <f>'Челябинский г.о.'!$C$56</f>
        <v>545.82000000000005</v>
      </c>
    </row>
    <row r="170" spans="1:39" s="22" customFormat="1" ht="31.5">
      <c r="A170" s="65" t="s">
        <v>348</v>
      </c>
      <c r="B170" s="67" t="s">
        <v>542</v>
      </c>
      <c r="C170" s="60"/>
      <c r="D170" s="61" t="str">
        <f>'Челябинский г.о.'!$C$7</f>
        <v>13,23</v>
      </c>
      <c r="E170" s="61">
        <f>'Челябинский г.о.'!$C$10</f>
        <v>0</v>
      </c>
      <c r="F170" s="61">
        <f>'Челябинский г.о.'!$C$11</f>
        <v>0</v>
      </c>
      <c r="G170" s="61">
        <f>'Челябинский г.о.'!$C$12</f>
        <v>0</v>
      </c>
      <c r="H170" s="61">
        <f>'Челябинский г.о.'!$C$13</f>
        <v>0</v>
      </c>
      <c r="I170" s="61">
        <f>'Челябинский г.о.'!$C$14</f>
        <v>0</v>
      </c>
      <c r="J170" s="61">
        <f>'Челябинский г.о.'!$C$17</f>
        <v>2376.37</v>
      </c>
      <c r="K170" s="61">
        <f>'Челябинский г.о.'!$C$18</f>
        <v>2243.6799999999998</v>
      </c>
      <c r="L170" s="61">
        <f>'Челябинский г.о.'!$C$19</f>
        <v>0</v>
      </c>
      <c r="M170" s="61">
        <f>'Челябинский г.о.'!$C$20</f>
        <v>0</v>
      </c>
      <c r="N170" s="61">
        <f>'Челябинский г.о.'!$C$21</f>
        <v>0</v>
      </c>
      <c r="O170" s="61">
        <f>'Челябинский г.о.'!$C$23</f>
        <v>0</v>
      </c>
      <c r="P170" s="61">
        <f>'Челябинский г.о.'!$C$24</f>
        <v>0</v>
      </c>
      <c r="Q170" s="61">
        <f>'Челябинский г.о.'!$C$25</f>
        <v>0</v>
      </c>
      <c r="R170" s="61">
        <f>'Челябинский г.о.'!$C$26</f>
        <v>0</v>
      </c>
      <c r="S170" s="61">
        <f>'Челябинский г.о.'!$C$27</f>
        <v>0</v>
      </c>
      <c r="T170" s="61">
        <f>'Челябинский г.о.'!$C$28</f>
        <v>0</v>
      </c>
      <c r="U170" s="61">
        <f>'Челябинский г.о.'!$C$29</f>
        <v>577.51</v>
      </c>
      <c r="V170" s="61">
        <f>'Челябинский г.о.'!$C$34</f>
        <v>13.23</v>
      </c>
      <c r="W170" s="61">
        <f>'Челябинский г.о.'!$C$37</f>
        <v>0</v>
      </c>
      <c r="X170" s="61">
        <f>'Челябинский г.о.'!$C$38</f>
        <v>0</v>
      </c>
      <c r="Y170" s="61">
        <f>'Челябинский г.о.'!$C$39</f>
        <v>0</v>
      </c>
      <c r="Z170" s="61">
        <f>'Челябинский г.о.'!$C$40</f>
        <v>0</v>
      </c>
      <c r="AA170" s="61">
        <f>'Челябинский г.о.'!$C$41</f>
        <v>0</v>
      </c>
      <c r="AB170" s="61">
        <f>'Челябинский г.о.'!$C$44</f>
        <v>2177.34</v>
      </c>
      <c r="AC170" s="61">
        <f>'Челябинский г.о.'!$C$45</f>
        <v>2149.19</v>
      </c>
      <c r="AD170" s="61">
        <f>'Челябинский г.о.'!$C$46</f>
        <v>0</v>
      </c>
      <c r="AE170" s="61">
        <f>'Челябинский г.о.'!$C$47</f>
        <v>0</v>
      </c>
      <c r="AF170" s="61">
        <f>'Челябинский г.о.'!$C$48</f>
        <v>0</v>
      </c>
      <c r="AG170" s="61">
        <f>'Челябинский г.о.'!$C$50</f>
        <v>0</v>
      </c>
      <c r="AH170" s="61">
        <f>'Челябинский г.о.'!$C$51</f>
        <v>0</v>
      </c>
      <c r="AI170" s="61">
        <f>'Челябинский г.о.'!$C$52</f>
        <v>0</v>
      </c>
      <c r="AJ170" s="61">
        <f>'Челябинский г.о.'!$C$53</f>
        <v>0</v>
      </c>
      <c r="AK170" s="61">
        <f>'Челябинский г.о.'!$C$54</f>
        <v>0</v>
      </c>
      <c r="AL170" s="61">
        <f>'Челябинский г.о.'!$C$55</f>
        <v>0</v>
      </c>
      <c r="AM170" s="61">
        <f>'Челябинский г.о.'!$C$56</f>
        <v>545.82000000000005</v>
      </c>
    </row>
    <row r="171" spans="1:39" s="22" customFormat="1" ht="15.75">
      <c r="A171" s="65" t="s">
        <v>349</v>
      </c>
      <c r="B171" s="66" t="s">
        <v>350</v>
      </c>
      <c r="C171" s="60"/>
      <c r="D171" s="61" t="str">
        <f>'Челябинский г.о.'!$C$7</f>
        <v>13,23</v>
      </c>
      <c r="E171" s="61">
        <f>'Челябинский г.о.'!$C$10</f>
        <v>0</v>
      </c>
      <c r="F171" s="61">
        <f>'Челябинский г.о.'!$C$11</f>
        <v>0</v>
      </c>
      <c r="G171" s="61">
        <f>'Челябинский г.о.'!$C$12</f>
        <v>0</v>
      </c>
      <c r="H171" s="61">
        <f>'Челябинский г.о.'!$C$13</f>
        <v>0</v>
      </c>
      <c r="I171" s="61">
        <f>'Челябинский г.о.'!$C$14</f>
        <v>0</v>
      </c>
      <c r="J171" s="61">
        <f>'Челябинский г.о.'!$C$17</f>
        <v>2376.37</v>
      </c>
      <c r="K171" s="61">
        <f>'Челябинский г.о.'!$C$18</f>
        <v>2243.6799999999998</v>
      </c>
      <c r="L171" s="61">
        <f>'Челябинский г.о.'!$C$19</f>
        <v>0</v>
      </c>
      <c r="M171" s="61">
        <f>'Челябинский г.о.'!$C$20</f>
        <v>0</v>
      </c>
      <c r="N171" s="61">
        <f>'Челябинский г.о.'!$C$21</f>
        <v>0</v>
      </c>
      <c r="O171" s="61">
        <f>'Челябинский г.о.'!$C$23</f>
        <v>0</v>
      </c>
      <c r="P171" s="61">
        <f>'Челябинский г.о.'!$C$24</f>
        <v>0</v>
      </c>
      <c r="Q171" s="61">
        <f>'Челябинский г.о.'!$C$25</f>
        <v>0</v>
      </c>
      <c r="R171" s="61">
        <f>'Челябинский г.о.'!$C$26</f>
        <v>0</v>
      </c>
      <c r="S171" s="61">
        <f>'Челябинский г.о.'!$C$27</f>
        <v>0</v>
      </c>
      <c r="T171" s="61">
        <f>'Челябинский г.о.'!$C$28</f>
        <v>0</v>
      </c>
      <c r="U171" s="61">
        <f>'Челябинский г.о.'!$C$29</f>
        <v>577.51</v>
      </c>
      <c r="V171" s="61">
        <f>'Челябинский г.о.'!$C$34</f>
        <v>13.23</v>
      </c>
      <c r="W171" s="61">
        <f>'Челябинский г.о.'!$C$37</f>
        <v>0</v>
      </c>
      <c r="X171" s="61">
        <f>'Челябинский г.о.'!$C$38</f>
        <v>0</v>
      </c>
      <c r="Y171" s="61">
        <f>'Челябинский г.о.'!$C$39</f>
        <v>0</v>
      </c>
      <c r="Z171" s="61">
        <f>'Челябинский г.о.'!$C$40</f>
        <v>0</v>
      </c>
      <c r="AA171" s="61">
        <f>'Челябинский г.о.'!$C$41</f>
        <v>0</v>
      </c>
      <c r="AB171" s="61">
        <f>'Челябинский г.о.'!$C$44</f>
        <v>2177.34</v>
      </c>
      <c r="AC171" s="61">
        <f>'Челябинский г.о.'!$C$45</f>
        <v>2149.19</v>
      </c>
      <c r="AD171" s="61">
        <f>'Челябинский г.о.'!$C$46</f>
        <v>0</v>
      </c>
      <c r="AE171" s="61">
        <f>'Челябинский г.о.'!$C$47</f>
        <v>0</v>
      </c>
      <c r="AF171" s="61">
        <f>'Челябинский г.о.'!$C$48</f>
        <v>0</v>
      </c>
      <c r="AG171" s="61">
        <f>'Челябинский г.о.'!$C$50</f>
        <v>0</v>
      </c>
      <c r="AH171" s="61">
        <f>'Челябинский г.о.'!$C$51</f>
        <v>0</v>
      </c>
      <c r="AI171" s="61">
        <f>'Челябинский г.о.'!$C$52</f>
        <v>0</v>
      </c>
      <c r="AJ171" s="61">
        <f>'Челябинский г.о.'!$C$53</f>
        <v>0</v>
      </c>
      <c r="AK171" s="61">
        <f>'Челябинский г.о.'!$C$54</f>
        <v>0</v>
      </c>
      <c r="AL171" s="61">
        <f>'Челябинский г.о.'!$C$55</f>
        <v>0</v>
      </c>
      <c r="AM171" s="61">
        <f>'Челябинский г.о.'!$C$56</f>
        <v>545.82000000000005</v>
      </c>
    </row>
    <row r="172" spans="1:39" s="22" customFormat="1" ht="15.75">
      <c r="A172" s="65" t="s">
        <v>351</v>
      </c>
      <c r="B172" s="66" t="s">
        <v>352</v>
      </c>
      <c r="C172" s="60"/>
      <c r="D172" s="61" t="str">
        <f>'Челябинский г.о.'!$C$7</f>
        <v>13,23</v>
      </c>
      <c r="E172" s="61">
        <f>'Челябинский г.о.'!$C$10</f>
        <v>0</v>
      </c>
      <c r="F172" s="61">
        <f>'Челябинский г.о.'!$C$11</f>
        <v>0</v>
      </c>
      <c r="G172" s="61">
        <f>'Челябинский г.о.'!$C$12</f>
        <v>0</v>
      </c>
      <c r="H172" s="61">
        <f>'Челябинский г.о.'!$C$13</f>
        <v>0</v>
      </c>
      <c r="I172" s="61">
        <f>'Челябинский г.о.'!$C$14</f>
        <v>0</v>
      </c>
      <c r="J172" s="61">
        <f>'Челябинский г.о.'!$C$17</f>
        <v>2376.37</v>
      </c>
      <c r="K172" s="61">
        <f>'Челябинский г.о.'!$C$18</f>
        <v>2243.6799999999998</v>
      </c>
      <c r="L172" s="61">
        <f>'Челябинский г.о.'!$C$19</f>
        <v>0</v>
      </c>
      <c r="M172" s="61">
        <f>'Челябинский г.о.'!$C$20</f>
        <v>0</v>
      </c>
      <c r="N172" s="61">
        <f>'Челябинский г.о.'!$C$21</f>
        <v>0</v>
      </c>
      <c r="O172" s="61">
        <f>'Челябинский г.о.'!$C$23</f>
        <v>0</v>
      </c>
      <c r="P172" s="61">
        <f>'Челябинский г.о.'!$C$24</f>
        <v>0</v>
      </c>
      <c r="Q172" s="61">
        <f>'Челябинский г.о.'!$C$25</f>
        <v>0</v>
      </c>
      <c r="R172" s="61">
        <f>'Челябинский г.о.'!$C$26</f>
        <v>0</v>
      </c>
      <c r="S172" s="61">
        <f>'Челябинский г.о.'!$C$27</f>
        <v>0</v>
      </c>
      <c r="T172" s="61">
        <f>'Челябинский г.о.'!$C$28</f>
        <v>0</v>
      </c>
      <c r="U172" s="61">
        <f>'Челябинский г.о.'!$C$29</f>
        <v>577.51</v>
      </c>
      <c r="V172" s="61">
        <f>'Челябинский г.о.'!$C$34</f>
        <v>13.23</v>
      </c>
      <c r="W172" s="61">
        <f>'Челябинский г.о.'!$C$37</f>
        <v>0</v>
      </c>
      <c r="X172" s="61">
        <f>'Челябинский г.о.'!$C$38</f>
        <v>0</v>
      </c>
      <c r="Y172" s="61">
        <f>'Челябинский г.о.'!$C$39</f>
        <v>0</v>
      </c>
      <c r="Z172" s="61">
        <f>'Челябинский г.о.'!$C$40</f>
        <v>0</v>
      </c>
      <c r="AA172" s="61">
        <f>'Челябинский г.о.'!$C$41</f>
        <v>0</v>
      </c>
      <c r="AB172" s="61">
        <f>'Челябинский г.о.'!$C$44</f>
        <v>2177.34</v>
      </c>
      <c r="AC172" s="61">
        <f>'Челябинский г.о.'!$C$45</f>
        <v>2149.19</v>
      </c>
      <c r="AD172" s="61">
        <f>'Челябинский г.о.'!$C$46</f>
        <v>0</v>
      </c>
      <c r="AE172" s="61">
        <f>'Челябинский г.о.'!$C$47</f>
        <v>0</v>
      </c>
      <c r="AF172" s="61">
        <f>'Челябинский г.о.'!$C$48</f>
        <v>0</v>
      </c>
      <c r="AG172" s="61">
        <f>'Челябинский г.о.'!$C$50</f>
        <v>0</v>
      </c>
      <c r="AH172" s="61">
        <f>'Челябинский г.о.'!$C$51</f>
        <v>0</v>
      </c>
      <c r="AI172" s="61">
        <f>'Челябинский г.о.'!$C$52</f>
        <v>0</v>
      </c>
      <c r="AJ172" s="61">
        <f>'Челябинский г.о.'!$C$53</f>
        <v>0</v>
      </c>
      <c r="AK172" s="61">
        <f>'Челябинский г.о.'!$C$54</f>
        <v>0</v>
      </c>
      <c r="AL172" s="61">
        <f>'Челябинский г.о.'!$C$55</f>
        <v>0</v>
      </c>
      <c r="AM172" s="61">
        <f>'Челябинский г.о.'!$C$56</f>
        <v>545.82000000000005</v>
      </c>
    </row>
    <row r="173" spans="1:39" s="22" customFormat="1" ht="31.5">
      <c r="A173" s="65" t="s">
        <v>353</v>
      </c>
      <c r="B173" s="73" t="s">
        <v>543</v>
      </c>
      <c r="C173" s="60"/>
      <c r="D173" s="61" t="str">
        <f>'Челябинский г.о.'!$C$7</f>
        <v>13,23</v>
      </c>
      <c r="E173" s="61">
        <f>'Челябинский г.о.'!$C$10</f>
        <v>0</v>
      </c>
      <c r="F173" s="61">
        <f>'Челябинский г.о.'!$C$11</f>
        <v>0</v>
      </c>
      <c r="G173" s="61">
        <f>'Челябинский г.о.'!$C$12</f>
        <v>0</v>
      </c>
      <c r="H173" s="61">
        <f>'Челябинский г.о.'!$C$13</f>
        <v>0</v>
      </c>
      <c r="I173" s="61">
        <f>'Челябинский г.о.'!$C$14</f>
        <v>0</v>
      </c>
      <c r="J173" s="61">
        <f>'Челябинский г.о.'!$C$17</f>
        <v>2376.37</v>
      </c>
      <c r="K173" s="61">
        <f>'Челябинский г.о.'!$C$18</f>
        <v>2243.6799999999998</v>
      </c>
      <c r="L173" s="61">
        <f>'Челябинский г.о.'!$C$19</f>
        <v>0</v>
      </c>
      <c r="M173" s="61">
        <f>'Челябинский г.о.'!$C$20</f>
        <v>0</v>
      </c>
      <c r="N173" s="61">
        <f>'Челябинский г.о.'!$C$21</f>
        <v>0</v>
      </c>
      <c r="O173" s="61">
        <f>'Челябинский г.о.'!$C$23</f>
        <v>0</v>
      </c>
      <c r="P173" s="61">
        <f>'Челябинский г.о.'!$C$24</f>
        <v>0</v>
      </c>
      <c r="Q173" s="61">
        <f>'Челябинский г.о.'!$C$25</f>
        <v>0</v>
      </c>
      <c r="R173" s="61">
        <f>'Челябинский г.о.'!$C$26</f>
        <v>0</v>
      </c>
      <c r="S173" s="61">
        <f>'Челябинский г.о.'!$C$27</f>
        <v>0</v>
      </c>
      <c r="T173" s="61">
        <f>'Челябинский г.о.'!$C$28</f>
        <v>0</v>
      </c>
      <c r="U173" s="61">
        <f>'Челябинский г.о.'!$C$29</f>
        <v>577.51</v>
      </c>
      <c r="V173" s="61">
        <f>'Челябинский г.о.'!$C$34</f>
        <v>13.23</v>
      </c>
      <c r="W173" s="61">
        <f>'Челябинский г.о.'!$C$37</f>
        <v>0</v>
      </c>
      <c r="X173" s="61">
        <f>'Челябинский г.о.'!$C$38</f>
        <v>0</v>
      </c>
      <c r="Y173" s="61">
        <f>'Челябинский г.о.'!$C$39</f>
        <v>0</v>
      </c>
      <c r="Z173" s="61">
        <f>'Челябинский г.о.'!$C$40</f>
        <v>0</v>
      </c>
      <c r="AA173" s="61">
        <f>'Челябинский г.о.'!$C$41</f>
        <v>0</v>
      </c>
      <c r="AB173" s="61">
        <f>'Челябинский г.о.'!$C$44</f>
        <v>2177.34</v>
      </c>
      <c r="AC173" s="61">
        <f>'Челябинский г.о.'!$C$45</f>
        <v>2149.19</v>
      </c>
      <c r="AD173" s="61">
        <f>'Челябинский г.о.'!$C$46</f>
        <v>0</v>
      </c>
      <c r="AE173" s="61">
        <f>'Челябинский г.о.'!$C$47</f>
        <v>0</v>
      </c>
      <c r="AF173" s="61">
        <f>'Челябинский г.о.'!$C$48</f>
        <v>0</v>
      </c>
      <c r="AG173" s="61">
        <f>'Челябинский г.о.'!$C$50</f>
        <v>0</v>
      </c>
      <c r="AH173" s="61">
        <f>'Челябинский г.о.'!$C$51</f>
        <v>0</v>
      </c>
      <c r="AI173" s="61">
        <f>'Челябинский г.о.'!$C$52</f>
        <v>0</v>
      </c>
      <c r="AJ173" s="61">
        <f>'Челябинский г.о.'!$C$53</f>
        <v>0</v>
      </c>
      <c r="AK173" s="61">
        <f>'Челябинский г.о.'!$C$54</f>
        <v>0</v>
      </c>
      <c r="AL173" s="61">
        <f>'Челябинский г.о.'!$C$55</f>
        <v>0</v>
      </c>
      <c r="AM173" s="61">
        <f>'Челябинский г.о.'!$C$56</f>
        <v>545.82000000000005</v>
      </c>
    </row>
    <row r="174" spans="1:39" s="22" customFormat="1" ht="15.75">
      <c r="A174" s="65" t="s">
        <v>354</v>
      </c>
      <c r="B174" s="66" t="s">
        <v>355</v>
      </c>
      <c r="C174" s="60"/>
      <c r="D174" s="61" t="str">
        <f>'Челябинский г.о.'!$C$7</f>
        <v>13,23</v>
      </c>
      <c r="E174" s="61">
        <f>'Челябинский г.о.'!$C$10</f>
        <v>0</v>
      </c>
      <c r="F174" s="61">
        <f>'Челябинский г.о.'!$C$11</f>
        <v>0</v>
      </c>
      <c r="G174" s="61">
        <f>'Челябинский г.о.'!$C$12</f>
        <v>0</v>
      </c>
      <c r="H174" s="61">
        <f>'Челябинский г.о.'!$C$13</f>
        <v>0</v>
      </c>
      <c r="I174" s="61">
        <f>'Челябинский г.о.'!$C$14</f>
        <v>0</v>
      </c>
      <c r="J174" s="61">
        <f>'Челябинский г.о.'!$C$17</f>
        <v>2376.37</v>
      </c>
      <c r="K174" s="61">
        <f>'Челябинский г.о.'!$C$18</f>
        <v>2243.6799999999998</v>
      </c>
      <c r="L174" s="61">
        <f>'Челябинский г.о.'!$C$19</f>
        <v>0</v>
      </c>
      <c r="M174" s="61">
        <f>'Челябинский г.о.'!$C$20</f>
        <v>0</v>
      </c>
      <c r="N174" s="61">
        <f>'Челябинский г.о.'!$C$21</f>
        <v>0</v>
      </c>
      <c r="O174" s="61">
        <f>'Челябинский г.о.'!$C$23</f>
        <v>0</v>
      </c>
      <c r="P174" s="61">
        <f>'Челябинский г.о.'!$C$24</f>
        <v>0</v>
      </c>
      <c r="Q174" s="61">
        <f>'Челябинский г.о.'!$C$25</f>
        <v>0</v>
      </c>
      <c r="R174" s="61">
        <f>'Челябинский г.о.'!$C$26</f>
        <v>0</v>
      </c>
      <c r="S174" s="61">
        <f>'Челябинский г.о.'!$C$27</f>
        <v>0</v>
      </c>
      <c r="T174" s="61">
        <f>'Челябинский г.о.'!$C$28</f>
        <v>0</v>
      </c>
      <c r="U174" s="61">
        <f>'Челябинский г.о.'!$C$29</f>
        <v>577.51</v>
      </c>
      <c r="V174" s="61">
        <f>'Челябинский г.о.'!$C$34</f>
        <v>13.23</v>
      </c>
      <c r="W174" s="61">
        <f>'Челябинский г.о.'!$C$37</f>
        <v>0</v>
      </c>
      <c r="X174" s="61">
        <f>'Челябинский г.о.'!$C$38</f>
        <v>0</v>
      </c>
      <c r="Y174" s="61">
        <f>'Челябинский г.о.'!$C$39</f>
        <v>0</v>
      </c>
      <c r="Z174" s="61">
        <f>'Челябинский г.о.'!$C$40</f>
        <v>0</v>
      </c>
      <c r="AA174" s="61">
        <f>'Челябинский г.о.'!$C$41</f>
        <v>0</v>
      </c>
      <c r="AB174" s="61">
        <f>'Челябинский г.о.'!$C$44</f>
        <v>2177.34</v>
      </c>
      <c r="AC174" s="61">
        <f>'Челябинский г.о.'!$C$45</f>
        <v>2149.19</v>
      </c>
      <c r="AD174" s="61">
        <f>'Челябинский г.о.'!$C$46</f>
        <v>0</v>
      </c>
      <c r="AE174" s="61">
        <f>'Челябинский г.о.'!$C$47</f>
        <v>0</v>
      </c>
      <c r="AF174" s="61">
        <f>'Челябинский г.о.'!$C$48</f>
        <v>0</v>
      </c>
      <c r="AG174" s="61">
        <f>'Челябинский г.о.'!$C$50</f>
        <v>0</v>
      </c>
      <c r="AH174" s="61">
        <f>'Челябинский г.о.'!$C$51</f>
        <v>0</v>
      </c>
      <c r="AI174" s="61">
        <f>'Челябинский г.о.'!$C$52</f>
        <v>0</v>
      </c>
      <c r="AJ174" s="61">
        <f>'Челябинский г.о.'!$C$53</f>
        <v>0</v>
      </c>
      <c r="AK174" s="61">
        <f>'Челябинский г.о.'!$C$54</f>
        <v>0</v>
      </c>
      <c r="AL174" s="61">
        <f>'Челябинский г.о.'!$C$55</f>
        <v>0</v>
      </c>
      <c r="AM174" s="61">
        <f>'Челябинский г.о.'!$C$56</f>
        <v>545.82000000000005</v>
      </c>
    </row>
    <row r="175" spans="1:39" s="22" customFormat="1" ht="15.75">
      <c r="A175" s="65" t="s">
        <v>356</v>
      </c>
      <c r="B175" s="87" t="s">
        <v>550</v>
      </c>
      <c r="C175" s="60"/>
      <c r="D175" s="61" t="str">
        <f>'Челябинский г.о.'!$C$7</f>
        <v>13,23</v>
      </c>
      <c r="E175" s="61">
        <f>'Челябинский г.о.'!$C$10</f>
        <v>0</v>
      </c>
      <c r="F175" s="61">
        <f>'Челябинский г.о.'!$C$11</f>
        <v>0</v>
      </c>
      <c r="G175" s="61">
        <f>'Челябинский г.о.'!$C$12</f>
        <v>0</v>
      </c>
      <c r="H175" s="61">
        <f>'Челябинский г.о.'!$C$13</f>
        <v>0</v>
      </c>
      <c r="I175" s="61">
        <f>'Челябинский г.о.'!$C$14</f>
        <v>0</v>
      </c>
      <c r="J175" s="61">
        <f>'Челябинский г.о.'!$C$17</f>
        <v>2376.37</v>
      </c>
      <c r="K175" s="61">
        <f>'Челябинский г.о.'!$C$18</f>
        <v>2243.6799999999998</v>
      </c>
      <c r="L175" s="61">
        <f>'Челябинский г.о.'!$C$19</f>
        <v>0</v>
      </c>
      <c r="M175" s="61">
        <f>'Челябинский г.о.'!$C$20</f>
        <v>0</v>
      </c>
      <c r="N175" s="61">
        <f>'Челябинский г.о.'!$C$21</f>
        <v>0</v>
      </c>
      <c r="O175" s="61">
        <f>'Челябинский г.о.'!$C$23</f>
        <v>0</v>
      </c>
      <c r="P175" s="61">
        <f>'Челябинский г.о.'!$C$24</f>
        <v>0</v>
      </c>
      <c r="Q175" s="61">
        <f>'Челябинский г.о.'!$C$25</f>
        <v>0</v>
      </c>
      <c r="R175" s="61">
        <f>'Челябинский г.о.'!$C$26</f>
        <v>0</v>
      </c>
      <c r="S175" s="61">
        <f>'Челябинский г.о.'!$C$27</f>
        <v>0</v>
      </c>
      <c r="T175" s="61">
        <f>'Челябинский г.о.'!$C$28</f>
        <v>0</v>
      </c>
      <c r="U175" s="61">
        <f>'Челябинский г.о.'!$C$29</f>
        <v>577.51</v>
      </c>
      <c r="V175" s="61">
        <f>'Челябинский г.о.'!$C$34</f>
        <v>13.23</v>
      </c>
      <c r="W175" s="61">
        <f>'Челябинский г.о.'!$C$37</f>
        <v>0</v>
      </c>
      <c r="X175" s="61">
        <f>'Челябинский г.о.'!$C$38</f>
        <v>0</v>
      </c>
      <c r="Y175" s="61">
        <f>'Челябинский г.о.'!$C$39</f>
        <v>0</v>
      </c>
      <c r="Z175" s="61">
        <f>'Челябинский г.о.'!$C$40</f>
        <v>0</v>
      </c>
      <c r="AA175" s="61">
        <f>'Челябинский г.о.'!$C$41</f>
        <v>0</v>
      </c>
      <c r="AB175" s="61">
        <f>'Челябинский г.о.'!$C$44</f>
        <v>2177.34</v>
      </c>
      <c r="AC175" s="61">
        <f>'Челябинский г.о.'!$C$45</f>
        <v>2149.19</v>
      </c>
      <c r="AD175" s="61">
        <f>'Челябинский г.о.'!$C$46</f>
        <v>0</v>
      </c>
      <c r="AE175" s="61">
        <f>'Челябинский г.о.'!$C$47</f>
        <v>0</v>
      </c>
      <c r="AF175" s="61">
        <f>'Челябинский г.о.'!$C$48</f>
        <v>0</v>
      </c>
      <c r="AG175" s="61">
        <f>'Челябинский г.о.'!$C$50</f>
        <v>0</v>
      </c>
      <c r="AH175" s="61">
        <f>'Челябинский г.о.'!$C$51</f>
        <v>0</v>
      </c>
      <c r="AI175" s="61">
        <f>'Челябинский г.о.'!$C$52</f>
        <v>0</v>
      </c>
      <c r="AJ175" s="61">
        <f>'Челябинский г.о.'!$C$53</f>
        <v>0</v>
      </c>
      <c r="AK175" s="61">
        <f>'Челябинский г.о.'!$C$54</f>
        <v>0</v>
      </c>
      <c r="AL175" s="61">
        <f>'Челябинский г.о.'!$C$55</f>
        <v>0</v>
      </c>
      <c r="AM175" s="61">
        <f>'Челябинский г.о.'!$C$56</f>
        <v>545.82000000000005</v>
      </c>
    </row>
    <row r="176" spans="1:39" s="22" customFormat="1" ht="15.75">
      <c r="A176" s="65" t="s">
        <v>358</v>
      </c>
      <c r="B176" s="66" t="s">
        <v>359</v>
      </c>
      <c r="C176" s="60"/>
      <c r="D176" s="61" t="str">
        <f>'Челябинский г.о.'!$C$7</f>
        <v>13,23</v>
      </c>
      <c r="E176" s="61">
        <f>'Челябинский г.о.'!$C$10</f>
        <v>0</v>
      </c>
      <c r="F176" s="61">
        <f>'Челябинский г.о.'!$C$11</f>
        <v>0</v>
      </c>
      <c r="G176" s="61">
        <f>'Челябинский г.о.'!$C$12</f>
        <v>0</v>
      </c>
      <c r="H176" s="61">
        <f>'Челябинский г.о.'!$C$13</f>
        <v>0</v>
      </c>
      <c r="I176" s="61">
        <f>'Челябинский г.о.'!$C$14</f>
        <v>0</v>
      </c>
      <c r="J176" s="61">
        <f>'Челябинский г.о.'!$C$17</f>
        <v>2376.37</v>
      </c>
      <c r="K176" s="61">
        <f>'Челябинский г.о.'!$C$18</f>
        <v>2243.6799999999998</v>
      </c>
      <c r="L176" s="61">
        <f>'Челябинский г.о.'!$C$19</f>
        <v>0</v>
      </c>
      <c r="M176" s="61">
        <f>'Челябинский г.о.'!$C$20</f>
        <v>0</v>
      </c>
      <c r="N176" s="61">
        <f>'Челябинский г.о.'!$C$21</f>
        <v>0</v>
      </c>
      <c r="O176" s="61">
        <f>'Челябинский г.о.'!$C$23</f>
        <v>0</v>
      </c>
      <c r="P176" s="61">
        <f>'Челябинский г.о.'!$C$24</f>
        <v>0</v>
      </c>
      <c r="Q176" s="61">
        <f>'Челябинский г.о.'!$C$25</f>
        <v>0</v>
      </c>
      <c r="R176" s="61">
        <f>'Челябинский г.о.'!$C$26</f>
        <v>0</v>
      </c>
      <c r="S176" s="61">
        <f>'Челябинский г.о.'!$C$27</f>
        <v>0</v>
      </c>
      <c r="T176" s="61">
        <f>'Челябинский г.о.'!$C$28</f>
        <v>0</v>
      </c>
      <c r="U176" s="61">
        <f>'Челябинский г.о.'!$C$29</f>
        <v>577.51</v>
      </c>
      <c r="V176" s="61">
        <f>'Челябинский г.о.'!$C$34</f>
        <v>13.23</v>
      </c>
      <c r="W176" s="61">
        <f>'Челябинский г.о.'!$C$37</f>
        <v>0</v>
      </c>
      <c r="X176" s="61">
        <f>'Челябинский г.о.'!$C$38</f>
        <v>0</v>
      </c>
      <c r="Y176" s="61">
        <f>'Челябинский г.о.'!$C$39</f>
        <v>0</v>
      </c>
      <c r="Z176" s="61">
        <f>'Челябинский г.о.'!$C$40</f>
        <v>0</v>
      </c>
      <c r="AA176" s="61">
        <f>'Челябинский г.о.'!$C$41</f>
        <v>0</v>
      </c>
      <c r="AB176" s="61">
        <f>'Челябинский г.о.'!$C$44</f>
        <v>2177.34</v>
      </c>
      <c r="AC176" s="61">
        <f>'Челябинский г.о.'!$C$45</f>
        <v>2149.19</v>
      </c>
      <c r="AD176" s="61">
        <f>'Челябинский г.о.'!$C$46</f>
        <v>0</v>
      </c>
      <c r="AE176" s="61">
        <f>'Челябинский г.о.'!$C$47</f>
        <v>0</v>
      </c>
      <c r="AF176" s="61">
        <f>'Челябинский г.о.'!$C$48</f>
        <v>0</v>
      </c>
      <c r="AG176" s="61">
        <f>'Челябинский г.о.'!$C$50</f>
        <v>0</v>
      </c>
      <c r="AH176" s="61">
        <f>'Челябинский г.о.'!$C$51</f>
        <v>0</v>
      </c>
      <c r="AI176" s="61">
        <f>'Челябинский г.о.'!$C$52</f>
        <v>0</v>
      </c>
      <c r="AJ176" s="61">
        <f>'Челябинский г.о.'!$C$53</f>
        <v>0</v>
      </c>
      <c r="AK176" s="61">
        <f>'Челябинский г.о.'!$C$54</f>
        <v>0</v>
      </c>
      <c r="AL176" s="61">
        <f>'Челябинский г.о.'!$C$55</f>
        <v>0</v>
      </c>
      <c r="AM176" s="61">
        <f>'Челябинский г.о.'!$C$56</f>
        <v>545.82000000000005</v>
      </c>
    </row>
    <row r="177" spans="1:39" s="22" customFormat="1" ht="15.75">
      <c r="A177" s="65" t="s">
        <v>360</v>
      </c>
      <c r="B177" s="66" t="s">
        <v>361</v>
      </c>
      <c r="C177" s="60"/>
      <c r="D177" s="61" t="str">
        <f>'Челябинский г.о.'!$C$7</f>
        <v>13,23</v>
      </c>
      <c r="E177" s="61">
        <f>'Челябинский г.о.'!$C$10</f>
        <v>0</v>
      </c>
      <c r="F177" s="61">
        <f>'Челябинский г.о.'!$C$11</f>
        <v>0</v>
      </c>
      <c r="G177" s="61">
        <f>'Челябинский г.о.'!$C$12</f>
        <v>0</v>
      </c>
      <c r="H177" s="61">
        <f>'Челябинский г.о.'!$C$13</f>
        <v>0</v>
      </c>
      <c r="I177" s="61">
        <f>'Челябинский г.о.'!$C$14</f>
        <v>0</v>
      </c>
      <c r="J177" s="61">
        <f>'Челябинский г.о.'!$C$17</f>
        <v>2376.37</v>
      </c>
      <c r="K177" s="61">
        <f>'Челябинский г.о.'!$C$18</f>
        <v>2243.6799999999998</v>
      </c>
      <c r="L177" s="61">
        <f>'Челябинский г.о.'!$C$19</f>
        <v>0</v>
      </c>
      <c r="M177" s="61">
        <f>'Челябинский г.о.'!$C$20</f>
        <v>0</v>
      </c>
      <c r="N177" s="61">
        <f>'Челябинский г.о.'!$C$21</f>
        <v>0</v>
      </c>
      <c r="O177" s="61">
        <f>'Челябинский г.о.'!$C$23</f>
        <v>0</v>
      </c>
      <c r="P177" s="61">
        <f>'Челябинский г.о.'!$C$24</f>
        <v>0</v>
      </c>
      <c r="Q177" s="61">
        <f>'Челябинский г.о.'!$C$25</f>
        <v>0</v>
      </c>
      <c r="R177" s="61">
        <f>'Челябинский г.о.'!$C$26</f>
        <v>0</v>
      </c>
      <c r="S177" s="61">
        <f>'Челябинский г.о.'!$C$27</f>
        <v>0</v>
      </c>
      <c r="T177" s="61">
        <f>'Челябинский г.о.'!$C$28</f>
        <v>0</v>
      </c>
      <c r="U177" s="61">
        <f>'Челябинский г.о.'!$C$29</f>
        <v>577.51</v>
      </c>
      <c r="V177" s="61">
        <f>'Челябинский г.о.'!$C$34</f>
        <v>13.23</v>
      </c>
      <c r="W177" s="61">
        <f>'Челябинский г.о.'!$C$37</f>
        <v>0</v>
      </c>
      <c r="X177" s="61">
        <f>'Челябинский г.о.'!$C$38</f>
        <v>0</v>
      </c>
      <c r="Y177" s="61">
        <f>'Челябинский г.о.'!$C$39</f>
        <v>0</v>
      </c>
      <c r="Z177" s="61">
        <f>'Челябинский г.о.'!$C$40</f>
        <v>0</v>
      </c>
      <c r="AA177" s="61">
        <f>'Челябинский г.о.'!$C$41</f>
        <v>0</v>
      </c>
      <c r="AB177" s="61">
        <f>'Челябинский г.о.'!$C$44</f>
        <v>2177.34</v>
      </c>
      <c r="AC177" s="61">
        <f>'Челябинский г.о.'!$C$45</f>
        <v>2149.19</v>
      </c>
      <c r="AD177" s="61">
        <f>'Челябинский г.о.'!$C$46</f>
        <v>0</v>
      </c>
      <c r="AE177" s="61">
        <f>'Челябинский г.о.'!$C$47</f>
        <v>0</v>
      </c>
      <c r="AF177" s="61">
        <f>'Челябинский г.о.'!$C$48</f>
        <v>0</v>
      </c>
      <c r="AG177" s="61">
        <f>'Челябинский г.о.'!$C$50</f>
        <v>0</v>
      </c>
      <c r="AH177" s="61">
        <f>'Челябинский г.о.'!$C$51</f>
        <v>0</v>
      </c>
      <c r="AI177" s="61">
        <f>'Челябинский г.о.'!$C$52</f>
        <v>0</v>
      </c>
      <c r="AJ177" s="61">
        <f>'Челябинский г.о.'!$C$53</f>
        <v>0</v>
      </c>
      <c r="AK177" s="61">
        <f>'Челябинский г.о.'!$C$54</f>
        <v>0</v>
      </c>
      <c r="AL177" s="61">
        <f>'Челябинский г.о.'!$C$55</f>
        <v>0</v>
      </c>
      <c r="AM177" s="61">
        <f>'Челябинский г.о.'!$C$56</f>
        <v>545.82000000000005</v>
      </c>
    </row>
    <row r="178" spans="1:39" s="22" customFormat="1" ht="15.75">
      <c r="A178" s="65" t="s">
        <v>362</v>
      </c>
      <c r="B178" s="66" t="s">
        <v>363</v>
      </c>
      <c r="C178" s="60"/>
      <c r="D178" s="61" t="str">
        <f>'Челябинский г.о.'!$C$7</f>
        <v>13,23</v>
      </c>
      <c r="E178" s="61">
        <f>'Челябинский г.о.'!$C$10</f>
        <v>0</v>
      </c>
      <c r="F178" s="61">
        <f>'Челябинский г.о.'!$C$11</f>
        <v>0</v>
      </c>
      <c r="G178" s="61">
        <f>'Челябинский г.о.'!$C$12</f>
        <v>0</v>
      </c>
      <c r="H178" s="61">
        <f>'Челябинский г.о.'!$C$13</f>
        <v>0</v>
      </c>
      <c r="I178" s="61">
        <f>'Челябинский г.о.'!$C$14</f>
        <v>0</v>
      </c>
      <c r="J178" s="61">
        <f>'Челябинский г.о.'!$C$17</f>
        <v>2376.37</v>
      </c>
      <c r="K178" s="61">
        <f>'Челябинский г.о.'!$C$18</f>
        <v>2243.6799999999998</v>
      </c>
      <c r="L178" s="61">
        <f>'Челябинский г.о.'!$C$19</f>
        <v>0</v>
      </c>
      <c r="M178" s="61">
        <f>'Челябинский г.о.'!$C$20</f>
        <v>0</v>
      </c>
      <c r="N178" s="61">
        <f>'Челябинский г.о.'!$C$21</f>
        <v>0</v>
      </c>
      <c r="O178" s="61">
        <f>'Челябинский г.о.'!$C$23</f>
        <v>0</v>
      </c>
      <c r="P178" s="61">
        <f>'Челябинский г.о.'!$C$24</f>
        <v>0</v>
      </c>
      <c r="Q178" s="61">
        <f>'Челябинский г.о.'!$C$25</f>
        <v>0</v>
      </c>
      <c r="R178" s="61">
        <f>'Челябинский г.о.'!$C$26</f>
        <v>0</v>
      </c>
      <c r="S178" s="61">
        <f>'Челябинский г.о.'!$C$27</f>
        <v>0</v>
      </c>
      <c r="T178" s="61">
        <f>'Челябинский г.о.'!$C$28</f>
        <v>0</v>
      </c>
      <c r="U178" s="61">
        <f>'Челябинский г.о.'!$C$29</f>
        <v>577.51</v>
      </c>
      <c r="V178" s="61">
        <f>'Челябинский г.о.'!$C$34</f>
        <v>13.23</v>
      </c>
      <c r="W178" s="61">
        <f>'Челябинский г.о.'!$C$37</f>
        <v>0</v>
      </c>
      <c r="X178" s="61">
        <f>'Челябинский г.о.'!$C$38</f>
        <v>0</v>
      </c>
      <c r="Y178" s="61">
        <f>'Челябинский г.о.'!$C$39</f>
        <v>0</v>
      </c>
      <c r="Z178" s="61">
        <f>'Челябинский г.о.'!$C$40</f>
        <v>0</v>
      </c>
      <c r="AA178" s="61">
        <f>'Челябинский г.о.'!$C$41</f>
        <v>0</v>
      </c>
      <c r="AB178" s="61">
        <f>'Челябинский г.о.'!$C$44</f>
        <v>2177.34</v>
      </c>
      <c r="AC178" s="61">
        <f>'Челябинский г.о.'!$C$45</f>
        <v>2149.19</v>
      </c>
      <c r="AD178" s="61">
        <f>'Челябинский г.о.'!$C$46</f>
        <v>0</v>
      </c>
      <c r="AE178" s="61">
        <f>'Челябинский г.о.'!$C$47</f>
        <v>0</v>
      </c>
      <c r="AF178" s="61">
        <f>'Челябинский г.о.'!$C$48</f>
        <v>0</v>
      </c>
      <c r="AG178" s="61">
        <f>'Челябинский г.о.'!$C$50</f>
        <v>0</v>
      </c>
      <c r="AH178" s="61">
        <f>'Челябинский г.о.'!$C$51</f>
        <v>0</v>
      </c>
      <c r="AI178" s="61">
        <f>'Челябинский г.о.'!$C$52</f>
        <v>0</v>
      </c>
      <c r="AJ178" s="61">
        <f>'Челябинский г.о.'!$C$53</f>
        <v>0</v>
      </c>
      <c r="AK178" s="61">
        <f>'Челябинский г.о.'!$C$54</f>
        <v>0</v>
      </c>
      <c r="AL178" s="61">
        <f>'Челябинский г.о.'!$C$55</f>
        <v>0</v>
      </c>
      <c r="AM178" s="61">
        <f>'Челябинский г.о.'!$C$56</f>
        <v>545.82000000000005</v>
      </c>
    </row>
    <row r="179" spans="1:39" s="22" customFormat="1" ht="15.75">
      <c r="A179" s="65" t="s">
        <v>364</v>
      </c>
      <c r="B179" s="66" t="s">
        <v>365</v>
      </c>
      <c r="C179" s="60"/>
      <c r="D179" s="61" t="str">
        <f>'Челябинский г.о.'!$C$7</f>
        <v>13,23</v>
      </c>
      <c r="E179" s="61">
        <f>'Челябинский г.о.'!$C$10</f>
        <v>0</v>
      </c>
      <c r="F179" s="61">
        <f>'Челябинский г.о.'!$C$11</f>
        <v>0</v>
      </c>
      <c r="G179" s="61">
        <f>'Челябинский г.о.'!$C$12</f>
        <v>0</v>
      </c>
      <c r="H179" s="61">
        <f>'Челябинский г.о.'!$C$13</f>
        <v>0</v>
      </c>
      <c r="I179" s="61">
        <f>'Челябинский г.о.'!$C$14</f>
        <v>0</v>
      </c>
      <c r="J179" s="61">
        <f>'Челябинский г.о.'!$C$17</f>
        <v>2376.37</v>
      </c>
      <c r="K179" s="61">
        <f>'Челябинский г.о.'!$C$18</f>
        <v>2243.6799999999998</v>
      </c>
      <c r="L179" s="61">
        <f>'Челябинский г.о.'!$C$19</f>
        <v>0</v>
      </c>
      <c r="M179" s="61">
        <f>'Челябинский г.о.'!$C$20</f>
        <v>0</v>
      </c>
      <c r="N179" s="61">
        <f>'Челябинский г.о.'!$C$21</f>
        <v>0</v>
      </c>
      <c r="O179" s="61">
        <f>'Челябинский г.о.'!$C$23</f>
        <v>0</v>
      </c>
      <c r="P179" s="61">
        <f>'Челябинский г.о.'!$C$24</f>
        <v>0</v>
      </c>
      <c r="Q179" s="61">
        <f>'Челябинский г.о.'!$C$25</f>
        <v>0</v>
      </c>
      <c r="R179" s="61">
        <f>'Челябинский г.о.'!$C$26</f>
        <v>0</v>
      </c>
      <c r="S179" s="61">
        <f>'Челябинский г.о.'!$C$27</f>
        <v>0</v>
      </c>
      <c r="T179" s="61">
        <f>'Челябинский г.о.'!$C$28</f>
        <v>0</v>
      </c>
      <c r="U179" s="61">
        <f>'Челябинский г.о.'!$C$29</f>
        <v>577.51</v>
      </c>
      <c r="V179" s="61">
        <f>'Челябинский г.о.'!$C$34</f>
        <v>13.23</v>
      </c>
      <c r="W179" s="61">
        <f>'Челябинский г.о.'!$C$37</f>
        <v>0</v>
      </c>
      <c r="X179" s="61">
        <f>'Челябинский г.о.'!$C$38</f>
        <v>0</v>
      </c>
      <c r="Y179" s="61">
        <f>'Челябинский г.о.'!$C$39</f>
        <v>0</v>
      </c>
      <c r="Z179" s="61">
        <f>'Челябинский г.о.'!$C$40</f>
        <v>0</v>
      </c>
      <c r="AA179" s="61">
        <f>'Челябинский г.о.'!$C$41</f>
        <v>0</v>
      </c>
      <c r="AB179" s="61">
        <f>'Челябинский г.о.'!$C$44</f>
        <v>2177.34</v>
      </c>
      <c r="AC179" s="61">
        <f>'Челябинский г.о.'!$C$45</f>
        <v>2149.19</v>
      </c>
      <c r="AD179" s="61">
        <f>'Челябинский г.о.'!$C$46</f>
        <v>0</v>
      </c>
      <c r="AE179" s="61">
        <f>'Челябинский г.о.'!$C$47</f>
        <v>0</v>
      </c>
      <c r="AF179" s="61">
        <f>'Челябинский г.о.'!$C$48</f>
        <v>0</v>
      </c>
      <c r="AG179" s="61">
        <f>'Челябинский г.о.'!$C$50</f>
        <v>0</v>
      </c>
      <c r="AH179" s="61">
        <f>'Челябинский г.о.'!$C$51</f>
        <v>0</v>
      </c>
      <c r="AI179" s="61">
        <f>'Челябинский г.о.'!$C$52</f>
        <v>0</v>
      </c>
      <c r="AJ179" s="61">
        <f>'Челябинский г.о.'!$C$53</f>
        <v>0</v>
      </c>
      <c r="AK179" s="61">
        <f>'Челябинский г.о.'!$C$54</f>
        <v>0</v>
      </c>
      <c r="AL179" s="61">
        <f>'Челябинский г.о.'!$C$55</f>
        <v>0</v>
      </c>
      <c r="AM179" s="61">
        <f>'Челябинский г.о.'!$C$56</f>
        <v>545.82000000000005</v>
      </c>
    </row>
    <row r="180" spans="1:39" s="22" customFormat="1" ht="15.75">
      <c r="A180" s="65" t="s">
        <v>366</v>
      </c>
      <c r="B180" s="66" t="s">
        <v>367</v>
      </c>
      <c r="C180" s="60"/>
      <c r="D180" s="61" t="str">
        <f>'Челябинский г.о.'!$C$7</f>
        <v>13,23</v>
      </c>
      <c r="E180" s="61">
        <f>'Челябинский г.о.'!$C$10</f>
        <v>0</v>
      </c>
      <c r="F180" s="61">
        <f>'Челябинский г.о.'!$C$11</f>
        <v>0</v>
      </c>
      <c r="G180" s="61">
        <f>'Челябинский г.о.'!$C$12</f>
        <v>0</v>
      </c>
      <c r="H180" s="61">
        <f>'Челябинский г.о.'!$C$13</f>
        <v>0</v>
      </c>
      <c r="I180" s="61">
        <f>'Челябинский г.о.'!$C$14</f>
        <v>0</v>
      </c>
      <c r="J180" s="61">
        <f>'Челябинский г.о.'!$C$17</f>
        <v>2376.37</v>
      </c>
      <c r="K180" s="61">
        <f>'Челябинский г.о.'!$C$18</f>
        <v>2243.6799999999998</v>
      </c>
      <c r="L180" s="61">
        <f>'Челябинский г.о.'!$C$19</f>
        <v>0</v>
      </c>
      <c r="M180" s="61">
        <f>'Челябинский г.о.'!$C$20</f>
        <v>0</v>
      </c>
      <c r="N180" s="61">
        <f>'Челябинский г.о.'!$C$21</f>
        <v>0</v>
      </c>
      <c r="O180" s="61">
        <f>'Челябинский г.о.'!$C$23</f>
        <v>0</v>
      </c>
      <c r="P180" s="61">
        <f>'Челябинский г.о.'!$C$24</f>
        <v>0</v>
      </c>
      <c r="Q180" s="61">
        <f>'Челябинский г.о.'!$C$25</f>
        <v>0</v>
      </c>
      <c r="R180" s="61">
        <f>'Челябинский г.о.'!$C$26</f>
        <v>0</v>
      </c>
      <c r="S180" s="61">
        <f>'Челябинский г.о.'!$C$27</f>
        <v>0</v>
      </c>
      <c r="T180" s="61">
        <f>'Челябинский г.о.'!$C$28</f>
        <v>0</v>
      </c>
      <c r="U180" s="61">
        <f>'Челябинский г.о.'!$C$29</f>
        <v>577.51</v>
      </c>
      <c r="V180" s="61">
        <f>'Челябинский г.о.'!$C$34</f>
        <v>13.23</v>
      </c>
      <c r="W180" s="61">
        <f>'Челябинский г.о.'!$C$37</f>
        <v>0</v>
      </c>
      <c r="X180" s="61">
        <f>'Челябинский г.о.'!$C$38</f>
        <v>0</v>
      </c>
      <c r="Y180" s="61">
        <f>'Челябинский г.о.'!$C$39</f>
        <v>0</v>
      </c>
      <c r="Z180" s="61">
        <f>'Челябинский г.о.'!$C$40</f>
        <v>0</v>
      </c>
      <c r="AA180" s="61">
        <f>'Челябинский г.о.'!$C$41</f>
        <v>0</v>
      </c>
      <c r="AB180" s="61">
        <f>'Челябинский г.о.'!$C$44</f>
        <v>2177.34</v>
      </c>
      <c r="AC180" s="61">
        <f>'Челябинский г.о.'!$C$45</f>
        <v>2149.19</v>
      </c>
      <c r="AD180" s="61">
        <f>'Челябинский г.о.'!$C$46</f>
        <v>0</v>
      </c>
      <c r="AE180" s="61">
        <f>'Челябинский г.о.'!$C$47</f>
        <v>0</v>
      </c>
      <c r="AF180" s="61">
        <f>'Челябинский г.о.'!$C$48</f>
        <v>0</v>
      </c>
      <c r="AG180" s="61">
        <f>'Челябинский г.о.'!$C$50</f>
        <v>0</v>
      </c>
      <c r="AH180" s="61">
        <f>'Челябинский г.о.'!$C$51</f>
        <v>0</v>
      </c>
      <c r="AI180" s="61">
        <f>'Челябинский г.о.'!$C$52</f>
        <v>0</v>
      </c>
      <c r="AJ180" s="61">
        <f>'Челябинский г.о.'!$C$53</f>
        <v>0</v>
      </c>
      <c r="AK180" s="61">
        <f>'Челябинский г.о.'!$C$54</f>
        <v>0</v>
      </c>
      <c r="AL180" s="61">
        <f>'Челябинский г.о.'!$C$55</f>
        <v>0</v>
      </c>
      <c r="AM180" s="61">
        <f>'Челябинский г.о.'!$C$56</f>
        <v>545.82000000000005</v>
      </c>
    </row>
    <row r="181" spans="1:39" s="22" customFormat="1" ht="15.75">
      <c r="A181" s="65" t="s">
        <v>368</v>
      </c>
      <c r="B181" s="66" t="s">
        <v>369</v>
      </c>
      <c r="C181" s="60"/>
      <c r="D181" s="61" t="str">
        <f>'Челябинский г.о.'!$C$7</f>
        <v>13,23</v>
      </c>
      <c r="E181" s="61">
        <f>'Челябинский г.о.'!$C$10</f>
        <v>0</v>
      </c>
      <c r="F181" s="61">
        <f>'Челябинский г.о.'!$C$11</f>
        <v>0</v>
      </c>
      <c r="G181" s="61">
        <f>'Челябинский г.о.'!$C$12</f>
        <v>0</v>
      </c>
      <c r="H181" s="61">
        <f>'Челябинский г.о.'!$C$13</f>
        <v>0</v>
      </c>
      <c r="I181" s="61">
        <f>'Челябинский г.о.'!$C$14</f>
        <v>0</v>
      </c>
      <c r="J181" s="61">
        <f>'Челябинский г.о.'!$C$17</f>
        <v>2376.37</v>
      </c>
      <c r="K181" s="61">
        <f>'Челябинский г.о.'!$C$18</f>
        <v>2243.6799999999998</v>
      </c>
      <c r="L181" s="61">
        <f>'Челябинский г.о.'!$C$19</f>
        <v>0</v>
      </c>
      <c r="M181" s="61">
        <f>'Челябинский г.о.'!$C$20</f>
        <v>0</v>
      </c>
      <c r="N181" s="61">
        <f>'Челябинский г.о.'!$C$21</f>
        <v>0</v>
      </c>
      <c r="O181" s="61">
        <f>'Челябинский г.о.'!$C$23</f>
        <v>0</v>
      </c>
      <c r="P181" s="61">
        <f>'Челябинский г.о.'!$C$24</f>
        <v>0</v>
      </c>
      <c r="Q181" s="61">
        <f>'Челябинский г.о.'!$C$25</f>
        <v>0</v>
      </c>
      <c r="R181" s="61">
        <f>'Челябинский г.о.'!$C$26</f>
        <v>0</v>
      </c>
      <c r="S181" s="61">
        <f>'Челябинский г.о.'!$C$27</f>
        <v>0</v>
      </c>
      <c r="T181" s="61">
        <f>'Челябинский г.о.'!$C$28</f>
        <v>0</v>
      </c>
      <c r="U181" s="61">
        <f>'Челябинский г.о.'!$C$29</f>
        <v>577.51</v>
      </c>
      <c r="V181" s="61">
        <f>'Челябинский г.о.'!$C$34</f>
        <v>13.23</v>
      </c>
      <c r="W181" s="61">
        <f>'Челябинский г.о.'!$C$37</f>
        <v>0</v>
      </c>
      <c r="X181" s="61">
        <f>'Челябинский г.о.'!$C$38</f>
        <v>0</v>
      </c>
      <c r="Y181" s="61">
        <f>'Челябинский г.о.'!$C$39</f>
        <v>0</v>
      </c>
      <c r="Z181" s="61">
        <f>'Челябинский г.о.'!$C$40</f>
        <v>0</v>
      </c>
      <c r="AA181" s="61">
        <f>'Челябинский г.о.'!$C$41</f>
        <v>0</v>
      </c>
      <c r="AB181" s="61">
        <f>'Челябинский г.о.'!$C$44</f>
        <v>2177.34</v>
      </c>
      <c r="AC181" s="61">
        <f>'Челябинский г.о.'!$C$45</f>
        <v>2149.19</v>
      </c>
      <c r="AD181" s="61">
        <f>'Челябинский г.о.'!$C$46</f>
        <v>0</v>
      </c>
      <c r="AE181" s="61">
        <f>'Челябинский г.о.'!$C$47</f>
        <v>0</v>
      </c>
      <c r="AF181" s="61">
        <f>'Челябинский г.о.'!$C$48</f>
        <v>0</v>
      </c>
      <c r="AG181" s="61">
        <f>'Челябинский г.о.'!$C$50</f>
        <v>0</v>
      </c>
      <c r="AH181" s="61">
        <f>'Челябинский г.о.'!$C$51</f>
        <v>0</v>
      </c>
      <c r="AI181" s="61">
        <f>'Челябинский г.о.'!$C$52</f>
        <v>0</v>
      </c>
      <c r="AJ181" s="61">
        <f>'Челябинский г.о.'!$C$53</f>
        <v>0</v>
      </c>
      <c r="AK181" s="61">
        <f>'Челябинский г.о.'!$C$54</f>
        <v>0</v>
      </c>
      <c r="AL181" s="61">
        <f>'Челябинский г.о.'!$C$55</f>
        <v>0</v>
      </c>
      <c r="AM181" s="61">
        <f>'Челябинский г.о.'!$C$56</f>
        <v>545.82000000000005</v>
      </c>
    </row>
    <row r="182" spans="1:39" s="22" customFormat="1" ht="15.75">
      <c r="A182" s="65" t="s">
        <v>370</v>
      </c>
      <c r="B182" s="66" t="s">
        <v>371</v>
      </c>
      <c r="C182" s="60"/>
      <c r="D182" s="61" t="str">
        <f>'Челябинский г.о.'!$C$7</f>
        <v>13,23</v>
      </c>
      <c r="E182" s="61">
        <f>'Челябинский г.о.'!$C$10</f>
        <v>0</v>
      </c>
      <c r="F182" s="61">
        <f>'Челябинский г.о.'!$C$11</f>
        <v>0</v>
      </c>
      <c r="G182" s="61">
        <f>'Челябинский г.о.'!$C$12</f>
        <v>0</v>
      </c>
      <c r="H182" s="61">
        <f>'Челябинский г.о.'!$C$13</f>
        <v>0</v>
      </c>
      <c r="I182" s="61">
        <f>'Челябинский г.о.'!$C$14</f>
        <v>0</v>
      </c>
      <c r="J182" s="61">
        <f>'Челябинский г.о.'!$C$17</f>
        <v>2376.37</v>
      </c>
      <c r="K182" s="61">
        <f>'Челябинский г.о.'!$C$18</f>
        <v>2243.6799999999998</v>
      </c>
      <c r="L182" s="61">
        <f>'Челябинский г.о.'!$C$19</f>
        <v>0</v>
      </c>
      <c r="M182" s="61">
        <f>'Челябинский г.о.'!$C$20</f>
        <v>0</v>
      </c>
      <c r="N182" s="61">
        <f>'Челябинский г.о.'!$C$21</f>
        <v>0</v>
      </c>
      <c r="O182" s="61">
        <f>'Челябинский г.о.'!$C$23</f>
        <v>0</v>
      </c>
      <c r="P182" s="61">
        <f>'Челябинский г.о.'!$C$24</f>
        <v>0</v>
      </c>
      <c r="Q182" s="61">
        <f>'Челябинский г.о.'!$C$25</f>
        <v>0</v>
      </c>
      <c r="R182" s="61">
        <f>'Челябинский г.о.'!$C$26</f>
        <v>0</v>
      </c>
      <c r="S182" s="61">
        <f>'Челябинский г.о.'!$C$27</f>
        <v>0</v>
      </c>
      <c r="T182" s="61">
        <f>'Челябинский г.о.'!$C$28</f>
        <v>0</v>
      </c>
      <c r="U182" s="61">
        <f>'Челябинский г.о.'!$C$29</f>
        <v>577.51</v>
      </c>
      <c r="V182" s="61">
        <f>'Челябинский г.о.'!$C$34</f>
        <v>13.23</v>
      </c>
      <c r="W182" s="61">
        <f>'Челябинский г.о.'!$C$37</f>
        <v>0</v>
      </c>
      <c r="X182" s="61">
        <f>'Челябинский г.о.'!$C$38</f>
        <v>0</v>
      </c>
      <c r="Y182" s="61">
        <f>'Челябинский г.о.'!$C$39</f>
        <v>0</v>
      </c>
      <c r="Z182" s="61">
        <f>'Челябинский г.о.'!$C$40</f>
        <v>0</v>
      </c>
      <c r="AA182" s="61">
        <f>'Челябинский г.о.'!$C$41</f>
        <v>0</v>
      </c>
      <c r="AB182" s="61">
        <f>'Челябинский г.о.'!$C$44</f>
        <v>2177.34</v>
      </c>
      <c r="AC182" s="61">
        <f>'Челябинский г.о.'!$C$45</f>
        <v>2149.19</v>
      </c>
      <c r="AD182" s="61">
        <f>'Челябинский г.о.'!$C$46</f>
        <v>0</v>
      </c>
      <c r="AE182" s="61">
        <f>'Челябинский г.о.'!$C$47</f>
        <v>0</v>
      </c>
      <c r="AF182" s="61">
        <f>'Челябинский г.о.'!$C$48</f>
        <v>0</v>
      </c>
      <c r="AG182" s="61">
        <f>'Челябинский г.о.'!$C$50</f>
        <v>0</v>
      </c>
      <c r="AH182" s="61">
        <f>'Челябинский г.о.'!$C$51</f>
        <v>0</v>
      </c>
      <c r="AI182" s="61">
        <f>'Челябинский г.о.'!$C$52</f>
        <v>0</v>
      </c>
      <c r="AJ182" s="61">
        <f>'Челябинский г.о.'!$C$53</f>
        <v>0</v>
      </c>
      <c r="AK182" s="61">
        <f>'Челябинский г.о.'!$C$54</f>
        <v>0</v>
      </c>
      <c r="AL182" s="61">
        <f>'Челябинский г.о.'!$C$55</f>
        <v>0</v>
      </c>
      <c r="AM182" s="61">
        <f>'Челябинский г.о.'!$C$56</f>
        <v>545.82000000000005</v>
      </c>
    </row>
    <row r="183" spans="1:39" s="22" customFormat="1" ht="15.75">
      <c r="A183" s="65" t="s">
        <v>372</v>
      </c>
      <c r="B183" s="67" t="s">
        <v>544</v>
      </c>
      <c r="C183" s="60"/>
      <c r="D183" s="61" t="str">
        <f>'Челябинский г.о.'!$C$7</f>
        <v>13,23</v>
      </c>
      <c r="E183" s="61">
        <f>'Челябинский г.о.'!$C$10</f>
        <v>0</v>
      </c>
      <c r="F183" s="61">
        <f>'Челябинский г.о.'!$C$11</f>
        <v>0</v>
      </c>
      <c r="G183" s="61">
        <f>'Челябинский г.о.'!$C$12</f>
        <v>0</v>
      </c>
      <c r="H183" s="61">
        <f>'Челябинский г.о.'!$C$13</f>
        <v>0</v>
      </c>
      <c r="I183" s="61">
        <f>'Челябинский г.о.'!$C$14</f>
        <v>0</v>
      </c>
      <c r="J183" s="61">
        <f>'Челябинский г.о.'!$C$17</f>
        <v>2376.37</v>
      </c>
      <c r="K183" s="61">
        <f>'Челябинский г.о.'!$C$18</f>
        <v>2243.6799999999998</v>
      </c>
      <c r="L183" s="61">
        <f>'Челябинский г.о.'!$C$19</f>
        <v>0</v>
      </c>
      <c r="M183" s="61">
        <f>'Челябинский г.о.'!$C$20</f>
        <v>0</v>
      </c>
      <c r="N183" s="61">
        <f>'Челябинский г.о.'!$C$21</f>
        <v>0</v>
      </c>
      <c r="O183" s="61">
        <f>'Челябинский г.о.'!$C$23</f>
        <v>0</v>
      </c>
      <c r="P183" s="61">
        <f>'Челябинский г.о.'!$C$24</f>
        <v>0</v>
      </c>
      <c r="Q183" s="61">
        <f>'Челябинский г.о.'!$C$25</f>
        <v>0</v>
      </c>
      <c r="R183" s="61">
        <f>'Челябинский г.о.'!$C$26</f>
        <v>0</v>
      </c>
      <c r="S183" s="61">
        <f>'Челябинский г.о.'!$C$27</f>
        <v>0</v>
      </c>
      <c r="T183" s="61">
        <f>'Челябинский г.о.'!$C$28</f>
        <v>0</v>
      </c>
      <c r="U183" s="61">
        <f>'Челябинский г.о.'!$C$29</f>
        <v>577.51</v>
      </c>
      <c r="V183" s="61">
        <f>'Челябинский г.о.'!$C$34</f>
        <v>13.23</v>
      </c>
      <c r="W183" s="61">
        <f>'Челябинский г.о.'!$C$37</f>
        <v>0</v>
      </c>
      <c r="X183" s="61">
        <f>'Челябинский г.о.'!$C$38</f>
        <v>0</v>
      </c>
      <c r="Y183" s="61">
        <f>'Челябинский г.о.'!$C$39</f>
        <v>0</v>
      </c>
      <c r="Z183" s="61">
        <f>'Челябинский г.о.'!$C$40</f>
        <v>0</v>
      </c>
      <c r="AA183" s="61">
        <f>'Челябинский г.о.'!$C$41</f>
        <v>0</v>
      </c>
      <c r="AB183" s="61">
        <f>'Челябинский г.о.'!$C$44</f>
        <v>2177.34</v>
      </c>
      <c r="AC183" s="61">
        <f>'Челябинский г.о.'!$C$45</f>
        <v>2149.19</v>
      </c>
      <c r="AD183" s="61">
        <f>'Челябинский г.о.'!$C$46</f>
        <v>0</v>
      </c>
      <c r="AE183" s="61">
        <f>'Челябинский г.о.'!$C$47</f>
        <v>0</v>
      </c>
      <c r="AF183" s="61">
        <f>'Челябинский г.о.'!$C$48</f>
        <v>0</v>
      </c>
      <c r="AG183" s="61">
        <f>'Челябинский г.о.'!$C$50</f>
        <v>0</v>
      </c>
      <c r="AH183" s="61">
        <f>'Челябинский г.о.'!$C$51</f>
        <v>0</v>
      </c>
      <c r="AI183" s="61">
        <f>'Челябинский г.о.'!$C$52</f>
        <v>0</v>
      </c>
      <c r="AJ183" s="61">
        <f>'Челябинский г.о.'!$C$53</f>
        <v>0</v>
      </c>
      <c r="AK183" s="61">
        <f>'Челябинский г.о.'!$C$54</f>
        <v>0</v>
      </c>
      <c r="AL183" s="61">
        <f>'Челябинский г.о.'!$C$55</f>
        <v>0</v>
      </c>
      <c r="AM183" s="61">
        <f>'Челябинский г.о.'!$C$56</f>
        <v>545.82000000000005</v>
      </c>
    </row>
    <row r="184" spans="1:39" s="22" customFormat="1" ht="15.75">
      <c r="A184" s="65" t="s">
        <v>373</v>
      </c>
      <c r="B184" s="66" t="s">
        <v>102</v>
      </c>
      <c r="C184" s="60"/>
      <c r="D184" s="61" t="str">
        <f>'Челябинский г.о.'!$C$7</f>
        <v>13,23</v>
      </c>
      <c r="E184" s="61">
        <f>'Челябинский г.о.'!$C$10</f>
        <v>0</v>
      </c>
      <c r="F184" s="61">
        <f>'Челябинский г.о.'!$C$11</f>
        <v>0</v>
      </c>
      <c r="G184" s="61">
        <f>'Челябинский г.о.'!$C$12</f>
        <v>0</v>
      </c>
      <c r="H184" s="61">
        <f>'Челябинский г.о.'!$C$13</f>
        <v>0</v>
      </c>
      <c r="I184" s="61">
        <f>'Челябинский г.о.'!$C$14</f>
        <v>0</v>
      </c>
      <c r="J184" s="61">
        <f>'Челябинский г.о.'!$C$17</f>
        <v>2376.37</v>
      </c>
      <c r="K184" s="61">
        <f>'Челябинский г.о.'!$C$18</f>
        <v>2243.6799999999998</v>
      </c>
      <c r="L184" s="61">
        <f>'Челябинский г.о.'!$C$19</f>
        <v>0</v>
      </c>
      <c r="M184" s="61">
        <f>'Челябинский г.о.'!$C$20</f>
        <v>0</v>
      </c>
      <c r="N184" s="61">
        <f>'Челябинский г.о.'!$C$21</f>
        <v>0</v>
      </c>
      <c r="O184" s="61">
        <f>'Челябинский г.о.'!$C$23</f>
        <v>0</v>
      </c>
      <c r="P184" s="61">
        <f>'Челябинский г.о.'!$C$24</f>
        <v>0</v>
      </c>
      <c r="Q184" s="61">
        <f>'Челябинский г.о.'!$C$25</f>
        <v>0</v>
      </c>
      <c r="R184" s="61">
        <f>'Челябинский г.о.'!$C$26</f>
        <v>0</v>
      </c>
      <c r="S184" s="61">
        <f>'Челябинский г.о.'!$C$27</f>
        <v>0</v>
      </c>
      <c r="T184" s="61">
        <f>'Челябинский г.о.'!$C$28</f>
        <v>0</v>
      </c>
      <c r="U184" s="61">
        <f>'Челябинский г.о.'!$C$29</f>
        <v>577.51</v>
      </c>
      <c r="V184" s="61">
        <f>'Челябинский г.о.'!$C$34</f>
        <v>13.23</v>
      </c>
      <c r="W184" s="61">
        <f>'Челябинский г.о.'!$C$37</f>
        <v>0</v>
      </c>
      <c r="X184" s="61">
        <f>'Челябинский г.о.'!$C$38</f>
        <v>0</v>
      </c>
      <c r="Y184" s="61">
        <f>'Челябинский г.о.'!$C$39</f>
        <v>0</v>
      </c>
      <c r="Z184" s="61">
        <f>'Челябинский г.о.'!$C$40</f>
        <v>0</v>
      </c>
      <c r="AA184" s="61">
        <f>'Челябинский г.о.'!$C$41</f>
        <v>0</v>
      </c>
      <c r="AB184" s="61">
        <f>'Челябинский г.о.'!$C$44</f>
        <v>2177.34</v>
      </c>
      <c r="AC184" s="61">
        <f>'Челябинский г.о.'!$C$45</f>
        <v>2149.19</v>
      </c>
      <c r="AD184" s="61">
        <f>'Челябинский г.о.'!$C$46</f>
        <v>0</v>
      </c>
      <c r="AE184" s="61">
        <f>'Челябинский г.о.'!$C$47</f>
        <v>0</v>
      </c>
      <c r="AF184" s="61">
        <f>'Челябинский г.о.'!$C$48</f>
        <v>0</v>
      </c>
      <c r="AG184" s="61">
        <f>'Челябинский г.о.'!$C$50</f>
        <v>0</v>
      </c>
      <c r="AH184" s="61">
        <f>'Челябинский г.о.'!$C$51</f>
        <v>0</v>
      </c>
      <c r="AI184" s="61">
        <f>'Челябинский г.о.'!$C$52</f>
        <v>0</v>
      </c>
      <c r="AJ184" s="61">
        <f>'Челябинский г.о.'!$C$53</f>
        <v>0</v>
      </c>
      <c r="AK184" s="61">
        <f>'Челябинский г.о.'!$C$54</f>
        <v>0</v>
      </c>
      <c r="AL184" s="61">
        <f>'Челябинский г.о.'!$C$55</f>
        <v>0</v>
      </c>
      <c r="AM184" s="61">
        <f>'Челябинский г.о.'!$C$56</f>
        <v>545.82000000000005</v>
      </c>
    </row>
    <row r="185" spans="1:39" s="22" customFormat="1" ht="15.75">
      <c r="A185" s="65" t="s">
        <v>374</v>
      </c>
      <c r="B185" s="66" t="s">
        <v>3</v>
      </c>
      <c r="C185" s="60"/>
      <c r="D185" s="61" t="str">
        <f>'Челябинский г.о.'!$C$7</f>
        <v>13,23</v>
      </c>
      <c r="E185" s="61">
        <f>'Челябинский г.о.'!$C$10</f>
        <v>0</v>
      </c>
      <c r="F185" s="61">
        <f>'Челябинский г.о.'!$C$11</f>
        <v>0</v>
      </c>
      <c r="G185" s="61">
        <f>'Челябинский г.о.'!$C$12</f>
        <v>0</v>
      </c>
      <c r="H185" s="61">
        <f>'Челябинский г.о.'!$C$13</f>
        <v>0</v>
      </c>
      <c r="I185" s="61">
        <f>'Челябинский г.о.'!$C$14</f>
        <v>0</v>
      </c>
      <c r="J185" s="61">
        <f>'Челябинский г.о.'!$C$17</f>
        <v>2376.37</v>
      </c>
      <c r="K185" s="61">
        <f>'Челябинский г.о.'!$C$18</f>
        <v>2243.6799999999998</v>
      </c>
      <c r="L185" s="61">
        <f>'Челябинский г.о.'!$C$19</f>
        <v>0</v>
      </c>
      <c r="M185" s="61">
        <f>'Челябинский г.о.'!$C$20</f>
        <v>0</v>
      </c>
      <c r="N185" s="61">
        <f>'Челябинский г.о.'!$C$21</f>
        <v>0</v>
      </c>
      <c r="O185" s="61">
        <f>'Челябинский г.о.'!$C$23</f>
        <v>0</v>
      </c>
      <c r="P185" s="61">
        <f>'Челябинский г.о.'!$C$24</f>
        <v>0</v>
      </c>
      <c r="Q185" s="61">
        <f>'Челябинский г.о.'!$C$25</f>
        <v>0</v>
      </c>
      <c r="R185" s="61">
        <f>'Челябинский г.о.'!$C$26</f>
        <v>0</v>
      </c>
      <c r="S185" s="61">
        <f>'Челябинский г.о.'!$C$27</f>
        <v>0</v>
      </c>
      <c r="T185" s="61">
        <f>'Челябинский г.о.'!$C$28</f>
        <v>0</v>
      </c>
      <c r="U185" s="61">
        <f>'Челябинский г.о.'!$C$29</f>
        <v>577.51</v>
      </c>
      <c r="V185" s="61">
        <f>'Челябинский г.о.'!$C$34</f>
        <v>13.23</v>
      </c>
      <c r="W185" s="61">
        <f>'Челябинский г.о.'!$C$37</f>
        <v>0</v>
      </c>
      <c r="X185" s="61">
        <f>'Челябинский г.о.'!$C$38</f>
        <v>0</v>
      </c>
      <c r="Y185" s="61">
        <f>'Челябинский г.о.'!$C$39</f>
        <v>0</v>
      </c>
      <c r="Z185" s="61">
        <f>'Челябинский г.о.'!$C$40</f>
        <v>0</v>
      </c>
      <c r="AA185" s="61">
        <f>'Челябинский г.о.'!$C$41</f>
        <v>0</v>
      </c>
      <c r="AB185" s="61">
        <f>'Челябинский г.о.'!$C$44</f>
        <v>2177.34</v>
      </c>
      <c r="AC185" s="61">
        <f>'Челябинский г.о.'!$C$45</f>
        <v>2149.19</v>
      </c>
      <c r="AD185" s="61">
        <f>'Челябинский г.о.'!$C$46</f>
        <v>0</v>
      </c>
      <c r="AE185" s="61">
        <f>'Челябинский г.о.'!$C$47</f>
        <v>0</v>
      </c>
      <c r="AF185" s="61">
        <f>'Челябинский г.о.'!$C$48</f>
        <v>0</v>
      </c>
      <c r="AG185" s="61">
        <f>'Челябинский г.о.'!$C$50</f>
        <v>0</v>
      </c>
      <c r="AH185" s="61">
        <f>'Челябинский г.о.'!$C$51</f>
        <v>0</v>
      </c>
      <c r="AI185" s="61">
        <f>'Челябинский г.о.'!$C$52</f>
        <v>0</v>
      </c>
      <c r="AJ185" s="61">
        <f>'Челябинский г.о.'!$C$53</f>
        <v>0</v>
      </c>
      <c r="AK185" s="61">
        <f>'Челябинский г.о.'!$C$54</f>
        <v>0</v>
      </c>
      <c r="AL185" s="61">
        <f>'Челябинский г.о.'!$C$55</f>
        <v>0</v>
      </c>
      <c r="AM185" s="61">
        <f>'Челябинский г.о.'!$C$56</f>
        <v>545.82000000000005</v>
      </c>
    </row>
    <row r="186" spans="1:39" s="22" customFormat="1" ht="15.75">
      <c r="A186" s="65" t="s">
        <v>375</v>
      </c>
      <c r="B186" s="66" t="s">
        <v>99</v>
      </c>
      <c r="C186" s="60"/>
      <c r="D186" s="61" t="str">
        <f>'Челябинский г.о.'!$C$7</f>
        <v>13,23</v>
      </c>
      <c r="E186" s="61">
        <f>'Челябинский г.о.'!$C$10</f>
        <v>0</v>
      </c>
      <c r="F186" s="61">
        <f>'Челябинский г.о.'!$C$11</f>
        <v>0</v>
      </c>
      <c r="G186" s="61">
        <f>'Челябинский г.о.'!$C$12</f>
        <v>0</v>
      </c>
      <c r="H186" s="61">
        <f>'Челябинский г.о.'!$C$13</f>
        <v>0</v>
      </c>
      <c r="I186" s="61">
        <f>'Челябинский г.о.'!$C$14</f>
        <v>0</v>
      </c>
      <c r="J186" s="61">
        <f>'Челябинский г.о.'!$C$17</f>
        <v>2376.37</v>
      </c>
      <c r="K186" s="61">
        <f>'Челябинский г.о.'!$C$18</f>
        <v>2243.6799999999998</v>
      </c>
      <c r="L186" s="61">
        <f>'Челябинский г.о.'!$C$19</f>
        <v>0</v>
      </c>
      <c r="M186" s="61">
        <f>'Челябинский г.о.'!$C$20</f>
        <v>0</v>
      </c>
      <c r="N186" s="61">
        <f>'Челябинский г.о.'!$C$21</f>
        <v>0</v>
      </c>
      <c r="O186" s="61">
        <f>'Челябинский г.о.'!$C$23</f>
        <v>0</v>
      </c>
      <c r="P186" s="61">
        <f>'Челябинский г.о.'!$C$24</f>
        <v>0</v>
      </c>
      <c r="Q186" s="61">
        <f>'Челябинский г.о.'!$C$25</f>
        <v>0</v>
      </c>
      <c r="R186" s="61">
        <f>'Челябинский г.о.'!$C$26</f>
        <v>0</v>
      </c>
      <c r="S186" s="61">
        <f>'Челябинский г.о.'!$C$27</f>
        <v>0</v>
      </c>
      <c r="T186" s="61">
        <f>'Челябинский г.о.'!$C$28</f>
        <v>0</v>
      </c>
      <c r="U186" s="61">
        <f>'Челябинский г.о.'!$C$29</f>
        <v>577.51</v>
      </c>
      <c r="V186" s="61">
        <f>'Челябинский г.о.'!$C$34</f>
        <v>13.23</v>
      </c>
      <c r="W186" s="61">
        <f>'Челябинский г.о.'!$C$37</f>
        <v>0</v>
      </c>
      <c r="X186" s="61">
        <f>'Челябинский г.о.'!$C$38</f>
        <v>0</v>
      </c>
      <c r="Y186" s="61">
        <f>'Челябинский г.о.'!$C$39</f>
        <v>0</v>
      </c>
      <c r="Z186" s="61">
        <f>'Челябинский г.о.'!$C$40</f>
        <v>0</v>
      </c>
      <c r="AA186" s="61">
        <f>'Челябинский г.о.'!$C$41</f>
        <v>0</v>
      </c>
      <c r="AB186" s="61">
        <f>'Челябинский г.о.'!$C$44</f>
        <v>2177.34</v>
      </c>
      <c r="AC186" s="61">
        <f>'Челябинский г.о.'!$C$45</f>
        <v>2149.19</v>
      </c>
      <c r="AD186" s="61">
        <f>'Челябинский г.о.'!$C$46</f>
        <v>0</v>
      </c>
      <c r="AE186" s="61">
        <f>'Челябинский г.о.'!$C$47</f>
        <v>0</v>
      </c>
      <c r="AF186" s="61">
        <f>'Челябинский г.о.'!$C$48</f>
        <v>0</v>
      </c>
      <c r="AG186" s="61">
        <f>'Челябинский г.о.'!$C$50</f>
        <v>0</v>
      </c>
      <c r="AH186" s="61">
        <f>'Челябинский г.о.'!$C$51</f>
        <v>0</v>
      </c>
      <c r="AI186" s="61">
        <f>'Челябинский г.о.'!$C$52</f>
        <v>0</v>
      </c>
      <c r="AJ186" s="61">
        <f>'Челябинский г.о.'!$C$53</f>
        <v>0</v>
      </c>
      <c r="AK186" s="61">
        <f>'Челябинский г.о.'!$C$54</f>
        <v>0</v>
      </c>
      <c r="AL186" s="61">
        <f>'Челябинский г.о.'!$C$55</f>
        <v>0</v>
      </c>
      <c r="AM186" s="61">
        <f>'Челябинский г.о.'!$C$56</f>
        <v>545.82000000000005</v>
      </c>
    </row>
    <row r="187" spans="1:39" s="22" customFormat="1" ht="15.75">
      <c r="A187" s="65" t="s">
        <v>376</v>
      </c>
      <c r="B187" s="66" t="s">
        <v>101</v>
      </c>
      <c r="C187" s="60"/>
      <c r="D187" s="61" t="str">
        <f>'Челябинский г.о.'!$C$7</f>
        <v>13,23</v>
      </c>
      <c r="E187" s="61">
        <f>'Челябинский г.о.'!$C$10</f>
        <v>0</v>
      </c>
      <c r="F187" s="61">
        <f>'Челябинский г.о.'!$C$11</f>
        <v>0</v>
      </c>
      <c r="G187" s="61">
        <f>'Челябинский г.о.'!$C$12</f>
        <v>0</v>
      </c>
      <c r="H187" s="61">
        <f>'Челябинский г.о.'!$C$13</f>
        <v>0</v>
      </c>
      <c r="I187" s="61">
        <f>'Челябинский г.о.'!$C$14</f>
        <v>0</v>
      </c>
      <c r="J187" s="61">
        <f>'Челябинский г.о.'!$C$17</f>
        <v>2376.37</v>
      </c>
      <c r="K187" s="61">
        <f>'Челябинский г.о.'!$C$18</f>
        <v>2243.6799999999998</v>
      </c>
      <c r="L187" s="61">
        <f>'Челябинский г.о.'!$C$19</f>
        <v>0</v>
      </c>
      <c r="M187" s="61">
        <f>'Челябинский г.о.'!$C$20</f>
        <v>0</v>
      </c>
      <c r="N187" s="61">
        <f>'Челябинский г.о.'!$C$21</f>
        <v>0</v>
      </c>
      <c r="O187" s="61">
        <f>'Челябинский г.о.'!$C$23</f>
        <v>0</v>
      </c>
      <c r="P187" s="61">
        <f>'Челябинский г.о.'!$C$24</f>
        <v>0</v>
      </c>
      <c r="Q187" s="61">
        <f>'Челябинский г.о.'!$C$25</f>
        <v>0</v>
      </c>
      <c r="R187" s="61">
        <f>'Челябинский г.о.'!$C$26</f>
        <v>0</v>
      </c>
      <c r="S187" s="61">
        <f>'Челябинский г.о.'!$C$27</f>
        <v>0</v>
      </c>
      <c r="T187" s="61">
        <f>'Челябинский г.о.'!$C$28</f>
        <v>0</v>
      </c>
      <c r="U187" s="61">
        <f>'Челябинский г.о.'!$C$29</f>
        <v>577.51</v>
      </c>
      <c r="V187" s="61">
        <f>'Челябинский г.о.'!$C$34</f>
        <v>13.23</v>
      </c>
      <c r="W187" s="61">
        <f>'Челябинский г.о.'!$C$37</f>
        <v>0</v>
      </c>
      <c r="X187" s="61">
        <f>'Челябинский г.о.'!$C$38</f>
        <v>0</v>
      </c>
      <c r="Y187" s="61">
        <f>'Челябинский г.о.'!$C$39</f>
        <v>0</v>
      </c>
      <c r="Z187" s="61">
        <f>'Челябинский г.о.'!$C$40</f>
        <v>0</v>
      </c>
      <c r="AA187" s="61">
        <f>'Челябинский г.о.'!$C$41</f>
        <v>0</v>
      </c>
      <c r="AB187" s="61">
        <f>'Челябинский г.о.'!$C$44</f>
        <v>2177.34</v>
      </c>
      <c r="AC187" s="61">
        <f>'Челябинский г.о.'!$C$45</f>
        <v>2149.19</v>
      </c>
      <c r="AD187" s="61">
        <f>'Челябинский г.о.'!$C$46</f>
        <v>0</v>
      </c>
      <c r="AE187" s="61">
        <f>'Челябинский г.о.'!$C$47</f>
        <v>0</v>
      </c>
      <c r="AF187" s="61">
        <f>'Челябинский г.о.'!$C$48</f>
        <v>0</v>
      </c>
      <c r="AG187" s="61">
        <f>'Челябинский г.о.'!$C$50</f>
        <v>0</v>
      </c>
      <c r="AH187" s="61">
        <f>'Челябинский г.о.'!$C$51</f>
        <v>0</v>
      </c>
      <c r="AI187" s="61">
        <f>'Челябинский г.о.'!$C$52</f>
        <v>0</v>
      </c>
      <c r="AJ187" s="61">
        <f>'Челябинский г.о.'!$C$53</f>
        <v>0</v>
      </c>
      <c r="AK187" s="61">
        <f>'Челябинский г.о.'!$C$54</f>
        <v>0</v>
      </c>
      <c r="AL187" s="61">
        <f>'Челябинский г.о.'!$C$55</f>
        <v>0</v>
      </c>
      <c r="AM187" s="61">
        <f>'Челябинский г.о.'!$C$56</f>
        <v>545.82000000000005</v>
      </c>
    </row>
    <row r="188" spans="1:39" s="22" customFormat="1" ht="15.75">
      <c r="A188" s="65" t="s">
        <v>377</v>
      </c>
      <c r="B188" s="66" t="s">
        <v>378</v>
      </c>
      <c r="C188" s="60"/>
      <c r="D188" s="61" t="str">
        <f>'Челябинский г.о.'!$C$7</f>
        <v>13,23</v>
      </c>
      <c r="E188" s="61">
        <f>'Челябинский г.о.'!$C$10</f>
        <v>0</v>
      </c>
      <c r="F188" s="61">
        <f>'Челябинский г.о.'!$C$11</f>
        <v>0</v>
      </c>
      <c r="G188" s="61">
        <f>'Челябинский г.о.'!$C$12</f>
        <v>0</v>
      </c>
      <c r="H188" s="61">
        <f>'Челябинский г.о.'!$C$13</f>
        <v>0</v>
      </c>
      <c r="I188" s="61">
        <f>'Челябинский г.о.'!$C$14</f>
        <v>0</v>
      </c>
      <c r="J188" s="61">
        <f>'Челябинский г.о.'!$C$17</f>
        <v>2376.37</v>
      </c>
      <c r="K188" s="61">
        <f>'Челябинский г.о.'!$C$18</f>
        <v>2243.6799999999998</v>
      </c>
      <c r="L188" s="61">
        <f>'Челябинский г.о.'!$C$19</f>
        <v>0</v>
      </c>
      <c r="M188" s="61">
        <f>'Челябинский г.о.'!$C$20</f>
        <v>0</v>
      </c>
      <c r="N188" s="61">
        <f>'Челябинский г.о.'!$C$21</f>
        <v>0</v>
      </c>
      <c r="O188" s="61">
        <f>'Челябинский г.о.'!$C$23</f>
        <v>0</v>
      </c>
      <c r="P188" s="61">
        <f>'Челябинский г.о.'!$C$24</f>
        <v>0</v>
      </c>
      <c r="Q188" s="61">
        <f>'Челябинский г.о.'!$C$25</f>
        <v>0</v>
      </c>
      <c r="R188" s="61">
        <f>'Челябинский г.о.'!$C$26</f>
        <v>0</v>
      </c>
      <c r="S188" s="61">
        <f>'Челябинский г.о.'!$C$27</f>
        <v>0</v>
      </c>
      <c r="T188" s="61">
        <f>'Челябинский г.о.'!$C$28</f>
        <v>0</v>
      </c>
      <c r="U188" s="61">
        <f>'Челябинский г.о.'!$C$29</f>
        <v>577.51</v>
      </c>
      <c r="V188" s="61">
        <f>'Челябинский г.о.'!$C$34</f>
        <v>13.23</v>
      </c>
      <c r="W188" s="61">
        <f>'Челябинский г.о.'!$C$37</f>
        <v>0</v>
      </c>
      <c r="X188" s="61">
        <f>'Челябинский г.о.'!$C$38</f>
        <v>0</v>
      </c>
      <c r="Y188" s="61">
        <f>'Челябинский г.о.'!$C$39</f>
        <v>0</v>
      </c>
      <c r="Z188" s="61">
        <f>'Челябинский г.о.'!$C$40</f>
        <v>0</v>
      </c>
      <c r="AA188" s="61">
        <f>'Челябинский г.о.'!$C$41</f>
        <v>0</v>
      </c>
      <c r="AB188" s="61">
        <f>'Челябинский г.о.'!$C$44</f>
        <v>2177.34</v>
      </c>
      <c r="AC188" s="61">
        <f>'Челябинский г.о.'!$C$45</f>
        <v>2149.19</v>
      </c>
      <c r="AD188" s="61">
        <f>'Челябинский г.о.'!$C$46</f>
        <v>0</v>
      </c>
      <c r="AE188" s="61">
        <f>'Челябинский г.о.'!$C$47</f>
        <v>0</v>
      </c>
      <c r="AF188" s="61">
        <f>'Челябинский г.о.'!$C$48</f>
        <v>0</v>
      </c>
      <c r="AG188" s="61">
        <f>'Челябинский г.о.'!$C$50</f>
        <v>0</v>
      </c>
      <c r="AH188" s="61">
        <f>'Челябинский г.о.'!$C$51</f>
        <v>0</v>
      </c>
      <c r="AI188" s="61">
        <f>'Челябинский г.о.'!$C$52</f>
        <v>0</v>
      </c>
      <c r="AJ188" s="61">
        <f>'Челябинский г.о.'!$C$53</f>
        <v>0</v>
      </c>
      <c r="AK188" s="61">
        <f>'Челябинский г.о.'!$C$54</f>
        <v>0</v>
      </c>
      <c r="AL188" s="61">
        <f>'Челябинский г.о.'!$C$55</f>
        <v>0</v>
      </c>
      <c r="AM188" s="61">
        <f>'Челябинский г.о.'!$C$56</f>
        <v>545.82000000000005</v>
      </c>
    </row>
    <row r="189" spans="1:39" s="22" customFormat="1" ht="15.75">
      <c r="A189" s="65" t="s">
        <v>379</v>
      </c>
      <c r="B189" s="73" t="s">
        <v>545</v>
      </c>
      <c r="C189" s="60"/>
      <c r="D189" s="61" t="str">
        <f>'Челябинский г.о.'!$C$7</f>
        <v>13,23</v>
      </c>
      <c r="E189" s="61">
        <f>'Челябинский г.о.'!$C$10</f>
        <v>0</v>
      </c>
      <c r="F189" s="61">
        <f>'Челябинский г.о.'!$C$11</f>
        <v>0</v>
      </c>
      <c r="G189" s="61">
        <f>'Челябинский г.о.'!$C$12</f>
        <v>0</v>
      </c>
      <c r="H189" s="61">
        <f>'Челябинский г.о.'!$C$13</f>
        <v>0</v>
      </c>
      <c r="I189" s="61">
        <f>'Челябинский г.о.'!$C$14</f>
        <v>0</v>
      </c>
      <c r="J189" s="61">
        <f>'Челябинский г.о.'!$C$17</f>
        <v>2376.37</v>
      </c>
      <c r="K189" s="61">
        <f>'Челябинский г.о.'!$C$18</f>
        <v>2243.6799999999998</v>
      </c>
      <c r="L189" s="61">
        <f>'Челябинский г.о.'!$C$19</f>
        <v>0</v>
      </c>
      <c r="M189" s="61">
        <f>'Челябинский г.о.'!$C$20</f>
        <v>0</v>
      </c>
      <c r="N189" s="61">
        <f>'Челябинский г.о.'!$C$21</f>
        <v>0</v>
      </c>
      <c r="O189" s="61">
        <f>'Челябинский г.о.'!$C$23</f>
        <v>0</v>
      </c>
      <c r="P189" s="61">
        <f>'Челябинский г.о.'!$C$24</f>
        <v>0</v>
      </c>
      <c r="Q189" s="61">
        <f>'Челябинский г.о.'!$C$25</f>
        <v>0</v>
      </c>
      <c r="R189" s="61">
        <f>'Челябинский г.о.'!$C$26</f>
        <v>0</v>
      </c>
      <c r="S189" s="61">
        <f>'Челябинский г.о.'!$C$27</f>
        <v>0</v>
      </c>
      <c r="T189" s="61">
        <f>'Челябинский г.о.'!$C$28</f>
        <v>0</v>
      </c>
      <c r="U189" s="61">
        <f>'Челябинский г.о.'!$C$29</f>
        <v>577.51</v>
      </c>
      <c r="V189" s="61">
        <f>'Челябинский г.о.'!$C$34</f>
        <v>13.23</v>
      </c>
      <c r="W189" s="61">
        <f>'Челябинский г.о.'!$C$37</f>
        <v>0</v>
      </c>
      <c r="X189" s="61">
        <f>'Челябинский г.о.'!$C$38</f>
        <v>0</v>
      </c>
      <c r="Y189" s="61">
        <f>'Челябинский г.о.'!$C$39</f>
        <v>0</v>
      </c>
      <c r="Z189" s="61">
        <f>'Челябинский г.о.'!$C$40</f>
        <v>0</v>
      </c>
      <c r="AA189" s="61">
        <f>'Челябинский г.о.'!$C$41</f>
        <v>0</v>
      </c>
      <c r="AB189" s="61">
        <f>'Челябинский г.о.'!$C$44</f>
        <v>2177.34</v>
      </c>
      <c r="AC189" s="61">
        <f>'Челябинский г.о.'!$C$45</f>
        <v>2149.19</v>
      </c>
      <c r="AD189" s="61">
        <f>'Челябинский г.о.'!$C$46</f>
        <v>0</v>
      </c>
      <c r="AE189" s="61">
        <f>'Челябинский г.о.'!$C$47</f>
        <v>0</v>
      </c>
      <c r="AF189" s="61">
        <f>'Челябинский г.о.'!$C$48</f>
        <v>0</v>
      </c>
      <c r="AG189" s="61">
        <f>'Челябинский г.о.'!$C$50</f>
        <v>0</v>
      </c>
      <c r="AH189" s="61">
        <f>'Челябинский г.о.'!$C$51</f>
        <v>0</v>
      </c>
      <c r="AI189" s="61">
        <f>'Челябинский г.о.'!$C$52</f>
        <v>0</v>
      </c>
      <c r="AJ189" s="61">
        <f>'Челябинский г.о.'!$C$53</f>
        <v>0</v>
      </c>
      <c r="AK189" s="61">
        <f>'Челябинский г.о.'!$C$54</f>
        <v>0</v>
      </c>
      <c r="AL189" s="61">
        <f>'Челябинский г.о.'!$C$55</f>
        <v>0</v>
      </c>
      <c r="AM189" s="61">
        <f>'Челябинский г.о.'!$C$56</f>
        <v>545.82000000000005</v>
      </c>
    </row>
    <row r="190" spans="1:39" s="22" customFormat="1" ht="15.75">
      <c r="A190" s="65" t="s">
        <v>380</v>
      </c>
      <c r="B190" s="66" t="s">
        <v>381</v>
      </c>
      <c r="C190" s="60"/>
      <c r="D190" s="61" t="str">
        <f>'Челябинский г.о.'!$C$7</f>
        <v>13,23</v>
      </c>
      <c r="E190" s="61">
        <f>'Челябинский г.о.'!$C$10</f>
        <v>0</v>
      </c>
      <c r="F190" s="61">
        <f>'Челябинский г.о.'!$C$11</f>
        <v>0</v>
      </c>
      <c r="G190" s="61">
        <f>'Челябинский г.о.'!$C$12</f>
        <v>0</v>
      </c>
      <c r="H190" s="61">
        <f>'Челябинский г.о.'!$C$13</f>
        <v>0</v>
      </c>
      <c r="I190" s="61">
        <f>'Челябинский г.о.'!$C$14</f>
        <v>0</v>
      </c>
      <c r="J190" s="61">
        <f>'Челябинский г.о.'!$C$17</f>
        <v>2376.37</v>
      </c>
      <c r="K190" s="61">
        <f>'Челябинский г.о.'!$C$18</f>
        <v>2243.6799999999998</v>
      </c>
      <c r="L190" s="61">
        <f>'Челябинский г.о.'!$C$19</f>
        <v>0</v>
      </c>
      <c r="M190" s="61">
        <f>'Челябинский г.о.'!$C$20</f>
        <v>0</v>
      </c>
      <c r="N190" s="61">
        <f>'Челябинский г.о.'!$C$21</f>
        <v>0</v>
      </c>
      <c r="O190" s="61">
        <f>'Челябинский г.о.'!$C$23</f>
        <v>0</v>
      </c>
      <c r="P190" s="61">
        <f>'Челябинский г.о.'!$C$24</f>
        <v>0</v>
      </c>
      <c r="Q190" s="61">
        <f>'Челябинский г.о.'!$C$25</f>
        <v>0</v>
      </c>
      <c r="R190" s="61">
        <f>'Челябинский г.о.'!$C$26</f>
        <v>0</v>
      </c>
      <c r="S190" s="61">
        <f>'Челябинский г.о.'!$C$27</f>
        <v>0</v>
      </c>
      <c r="T190" s="61">
        <f>'Челябинский г.о.'!$C$28</f>
        <v>0</v>
      </c>
      <c r="U190" s="61">
        <f>'Челябинский г.о.'!$C$29</f>
        <v>577.51</v>
      </c>
      <c r="V190" s="61">
        <f>'Челябинский г.о.'!$C$34</f>
        <v>13.23</v>
      </c>
      <c r="W190" s="61">
        <f>'Челябинский г.о.'!$C$37</f>
        <v>0</v>
      </c>
      <c r="X190" s="61">
        <f>'Челябинский г.о.'!$C$38</f>
        <v>0</v>
      </c>
      <c r="Y190" s="61">
        <f>'Челябинский г.о.'!$C$39</f>
        <v>0</v>
      </c>
      <c r="Z190" s="61">
        <f>'Челябинский г.о.'!$C$40</f>
        <v>0</v>
      </c>
      <c r="AA190" s="61">
        <f>'Челябинский г.о.'!$C$41</f>
        <v>0</v>
      </c>
      <c r="AB190" s="61">
        <f>'Челябинский г.о.'!$C$44</f>
        <v>2177.34</v>
      </c>
      <c r="AC190" s="61">
        <f>'Челябинский г.о.'!$C$45</f>
        <v>2149.19</v>
      </c>
      <c r="AD190" s="61">
        <f>'Челябинский г.о.'!$C$46</f>
        <v>0</v>
      </c>
      <c r="AE190" s="61">
        <f>'Челябинский г.о.'!$C$47</f>
        <v>0</v>
      </c>
      <c r="AF190" s="61">
        <f>'Челябинский г.о.'!$C$48</f>
        <v>0</v>
      </c>
      <c r="AG190" s="61">
        <f>'Челябинский г.о.'!$C$50</f>
        <v>0</v>
      </c>
      <c r="AH190" s="61">
        <f>'Челябинский г.о.'!$C$51</f>
        <v>0</v>
      </c>
      <c r="AI190" s="61">
        <f>'Челябинский г.о.'!$C$52</f>
        <v>0</v>
      </c>
      <c r="AJ190" s="61">
        <f>'Челябинский г.о.'!$C$53</f>
        <v>0</v>
      </c>
      <c r="AK190" s="61">
        <f>'Челябинский г.о.'!$C$54</f>
        <v>0</v>
      </c>
      <c r="AL190" s="61">
        <f>'Челябинский г.о.'!$C$55</f>
        <v>0</v>
      </c>
      <c r="AM190" s="61">
        <f>'Челябинский г.о.'!$C$56</f>
        <v>545.82000000000005</v>
      </c>
    </row>
    <row r="191" spans="1:39" s="22" customFormat="1" ht="15.75">
      <c r="A191" s="65" t="s">
        <v>382</v>
      </c>
      <c r="B191" s="66" t="s">
        <v>383</v>
      </c>
      <c r="C191" s="60"/>
      <c r="D191" s="61" t="str">
        <f>'Челябинский г.о.'!$C$7</f>
        <v>13,23</v>
      </c>
      <c r="E191" s="61">
        <f>'Челябинский г.о.'!$C$10</f>
        <v>0</v>
      </c>
      <c r="F191" s="61">
        <f>'Челябинский г.о.'!$C$11</f>
        <v>0</v>
      </c>
      <c r="G191" s="61">
        <f>'Челябинский г.о.'!$C$12</f>
        <v>0</v>
      </c>
      <c r="H191" s="61">
        <f>'Челябинский г.о.'!$C$13</f>
        <v>0</v>
      </c>
      <c r="I191" s="61">
        <f>'Челябинский г.о.'!$C$14</f>
        <v>0</v>
      </c>
      <c r="J191" s="61">
        <f>'Челябинский г.о.'!$C$17</f>
        <v>2376.37</v>
      </c>
      <c r="K191" s="61">
        <f>'Челябинский г.о.'!$C$18</f>
        <v>2243.6799999999998</v>
      </c>
      <c r="L191" s="61">
        <f>'Челябинский г.о.'!$C$19</f>
        <v>0</v>
      </c>
      <c r="M191" s="61">
        <f>'Челябинский г.о.'!$C$20</f>
        <v>0</v>
      </c>
      <c r="N191" s="61">
        <f>'Челябинский г.о.'!$C$21</f>
        <v>0</v>
      </c>
      <c r="O191" s="61">
        <f>'Челябинский г.о.'!$C$23</f>
        <v>0</v>
      </c>
      <c r="P191" s="61">
        <f>'Челябинский г.о.'!$C$24</f>
        <v>0</v>
      </c>
      <c r="Q191" s="61">
        <f>'Челябинский г.о.'!$C$25</f>
        <v>0</v>
      </c>
      <c r="R191" s="61">
        <f>'Челябинский г.о.'!$C$26</f>
        <v>0</v>
      </c>
      <c r="S191" s="61">
        <f>'Челябинский г.о.'!$C$27</f>
        <v>0</v>
      </c>
      <c r="T191" s="61">
        <f>'Челябинский г.о.'!$C$28</f>
        <v>0</v>
      </c>
      <c r="U191" s="61">
        <f>'Челябинский г.о.'!$C$29</f>
        <v>577.51</v>
      </c>
      <c r="V191" s="61">
        <f>'Челябинский г.о.'!$C$34</f>
        <v>13.23</v>
      </c>
      <c r="W191" s="61">
        <f>'Челябинский г.о.'!$C$37</f>
        <v>0</v>
      </c>
      <c r="X191" s="61">
        <f>'Челябинский г.о.'!$C$38</f>
        <v>0</v>
      </c>
      <c r="Y191" s="61">
        <f>'Челябинский г.о.'!$C$39</f>
        <v>0</v>
      </c>
      <c r="Z191" s="61">
        <f>'Челябинский г.о.'!$C$40</f>
        <v>0</v>
      </c>
      <c r="AA191" s="61">
        <f>'Челябинский г.о.'!$C$41</f>
        <v>0</v>
      </c>
      <c r="AB191" s="61">
        <f>'Челябинский г.о.'!$C$44</f>
        <v>2177.34</v>
      </c>
      <c r="AC191" s="61">
        <f>'Челябинский г.о.'!$C$45</f>
        <v>2149.19</v>
      </c>
      <c r="AD191" s="61">
        <f>'Челябинский г.о.'!$C$46</f>
        <v>0</v>
      </c>
      <c r="AE191" s="61">
        <f>'Челябинский г.о.'!$C$47</f>
        <v>0</v>
      </c>
      <c r="AF191" s="61">
        <f>'Челябинский г.о.'!$C$48</f>
        <v>0</v>
      </c>
      <c r="AG191" s="61">
        <f>'Челябинский г.о.'!$C$50</f>
        <v>0</v>
      </c>
      <c r="AH191" s="61">
        <f>'Челябинский г.о.'!$C$51</f>
        <v>0</v>
      </c>
      <c r="AI191" s="61">
        <f>'Челябинский г.о.'!$C$52</f>
        <v>0</v>
      </c>
      <c r="AJ191" s="61">
        <f>'Челябинский г.о.'!$C$53</f>
        <v>0</v>
      </c>
      <c r="AK191" s="61">
        <f>'Челябинский г.о.'!$C$54</f>
        <v>0</v>
      </c>
      <c r="AL191" s="61">
        <f>'Челябинский г.о.'!$C$55</f>
        <v>0</v>
      </c>
      <c r="AM191" s="61">
        <f>'Челябинский г.о.'!$C$56</f>
        <v>545.82000000000005</v>
      </c>
    </row>
    <row r="192" spans="1:39" s="22" customFormat="1" ht="31.5">
      <c r="A192" s="65" t="s">
        <v>384</v>
      </c>
      <c r="B192" s="73" t="s">
        <v>546</v>
      </c>
      <c r="C192" s="60"/>
      <c r="D192" s="61" t="str">
        <f>'Челябинский г.о.'!$C$7</f>
        <v>13,23</v>
      </c>
      <c r="E192" s="61">
        <f>'Челябинский г.о.'!$C$10</f>
        <v>0</v>
      </c>
      <c r="F192" s="61">
        <f>'Челябинский г.о.'!$C$11</f>
        <v>0</v>
      </c>
      <c r="G192" s="61">
        <f>'Челябинский г.о.'!$C$12</f>
        <v>0</v>
      </c>
      <c r="H192" s="61">
        <f>'Челябинский г.о.'!$C$13</f>
        <v>0</v>
      </c>
      <c r="I192" s="61">
        <f>'Челябинский г.о.'!$C$14</f>
        <v>0</v>
      </c>
      <c r="J192" s="61">
        <f>'Челябинский г.о.'!$C$17</f>
        <v>2376.37</v>
      </c>
      <c r="K192" s="61">
        <f>'Челябинский г.о.'!$C$18</f>
        <v>2243.6799999999998</v>
      </c>
      <c r="L192" s="61">
        <f>'Челябинский г.о.'!$C$19</f>
        <v>0</v>
      </c>
      <c r="M192" s="61">
        <f>'Челябинский г.о.'!$C$20</f>
        <v>0</v>
      </c>
      <c r="N192" s="61">
        <f>'Челябинский г.о.'!$C$21</f>
        <v>0</v>
      </c>
      <c r="O192" s="61">
        <f>'Челябинский г.о.'!$C$23</f>
        <v>0</v>
      </c>
      <c r="P192" s="61">
        <f>'Челябинский г.о.'!$C$24</f>
        <v>0</v>
      </c>
      <c r="Q192" s="61">
        <f>'Челябинский г.о.'!$C$25</f>
        <v>0</v>
      </c>
      <c r="R192" s="61">
        <f>'Челябинский г.о.'!$C$26</f>
        <v>0</v>
      </c>
      <c r="S192" s="61">
        <f>'Челябинский г.о.'!$C$27</f>
        <v>0</v>
      </c>
      <c r="T192" s="61">
        <f>'Челябинский г.о.'!$C$28</f>
        <v>0</v>
      </c>
      <c r="U192" s="61">
        <f>'Челябинский г.о.'!$C$29</f>
        <v>577.51</v>
      </c>
      <c r="V192" s="61">
        <f>'Челябинский г.о.'!$C$34</f>
        <v>13.23</v>
      </c>
      <c r="W192" s="61">
        <f>'Челябинский г.о.'!$C$37</f>
        <v>0</v>
      </c>
      <c r="X192" s="61">
        <f>'Челябинский г.о.'!$C$38</f>
        <v>0</v>
      </c>
      <c r="Y192" s="61">
        <f>'Челябинский г.о.'!$C$39</f>
        <v>0</v>
      </c>
      <c r="Z192" s="61">
        <f>'Челябинский г.о.'!$C$40</f>
        <v>0</v>
      </c>
      <c r="AA192" s="61">
        <f>'Челябинский г.о.'!$C$41</f>
        <v>0</v>
      </c>
      <c r="AB192" s="61">
        <f>'Челябинский г.о.'!$C$44</f>
        <v>2177.34</v>
      </c>
      <c r="AC192" s="61">
        <f>'Челябинский г.о.'!$C$45</f>
        <v>2149.19</v>
      </c>
      <c r="AD192" s="61">
        <f>'Челябинский г.о.'!$C$46</f>
        <v>0</v>
      </c>
      <c r="AE192" s="61">
        <f>'Челябинский г.о.'!$C$47</f>
        <v>0</v>
      </c>
      <c r="AF192" s="61">
        <f>'Челябинский г.о.'!$C$48</f>
        <v>0</v>
      </c>
      <c r="AG192" s="61">
        <f>'Челябинский г.о.'!$C$50</f>
        <v>0</v>
      </c>
      <c r="AH192" s="61">
        <f>'Челябинский г.о.'!$C$51</f>
        <v>0</v>
      </c>
      <c r="AI192" s="61">
        <f>'Челябинский г.о.'!$C$52</f>
        <v>0</v>
      </c>
      <c r="AJ192" s="61">
        <f>'Челябинский г.о.'!$C$53</f>
        <v>0</v>
      </c>
      <c r="AK192" s="61">
        <f>'Челябинский г.о.'!$C$54</f>
        <v>0</v>
      </c>
      <c r="AL192" s="61">
        <f>'Челябинский г.о.'!$C$55</f>
        <v>0</v>
      </c>
      <c r="AM192" s="61">
        <f>'Челябинский г.о.'!$C$56</f>
        <v>545.82000000000005</v>
      </c>
    </row>
    <row r="193" spans="1:39" s="22" customFormat="1" ht="31.5">
      <c r="A193" s="65" t="s">
        <v>385</v>
      </c>
      <c r="B193" s="66" t="s">
        <v>386</v>
      </c>
      <c r="C193" s="60"/>
      <c r="D193" s="61" t="str">
        <f>'Челябинский г.о.'!$C$7</f>
        <v>13,23</v>
      </c>
      <c r="E193" s="61">
        <f>'Челябинский г.о.'!$C$10</f>
        <v>0</v>
      </c>
      <c r="F193" s="61">
        <f>'Челябинский г.о.'!$C$11</f>
        <v>0</v>
      </c>
      <c r="G193" s="61">
        <f>'Челябинский г.о.'!$C$12</f>
        <v>0</v>
      </c>
      <c r="H193" s="61">
        <f>'Челябинский г.о.'!$C$13</f>
        <v>0</v>
      </c>
      <c r="I193" s="61">
        <f>'Челябинский г.о.'!$C$14</f>
        <v>0</v>
      </c>
      <c r="J193" s="61">
        <f>'Челябинский г.о.'!$C$17</f>
        <v>2376.37</v>
      </c>
      <c r="K193" s="61">
        <f>'Челябинский г.о.'!$C$18</f>
        <v>2243.6799999999998</v>
      </c>
      <c r="L193" s="61">
        <f>'Челябинский г.о.'!$C$19</f>
        <v>0</v>
      </c>
      <c r="M193" s="61">
        <f>'Челябинский г.о.'!$C$20</f>
        <v>0</v>
      </c>
      <c r="N193" s="61">
        <f>'Челябинский г.о.'!$C$21</f>
        <v>0</v>
      </c>
      <c r="O193" s="61">
        <f>'Челябинский г.о.'!$C$23</f>
        <v>0</v>
      </c>
      <c r="P193" s="61">
        <f>'Челябинский г.о.'!$C$24</f>
        <v>0</v>
      </c>
      <c r="Q193" s="61">
        <f>'Челябинский г.о.'!$C$25</f>
        <v>0</v>
      </c>
      <c r="R193" s="61">
        <f>'Челябинский г.о.'!$C$26</f>
        <v>0</v>
      </c>
      <c r="S193" s="61">
        <f>'Челябинский г.о.'!$C$27</f>
        <v>0</v>
      </c>
      <c r="T193" s="61">
        <f>'Челябинский г.о.'!$C$28</f>
        <v>0</v>
      </c>
      <c r="U193" s="61">
        <f>'Челябинский г.о.'!$C$29</f>
        <v>577.51</v>
      </c>
      <c r="V193" s="61">
        <f>'Челябинский г.о.'!$C$34</f>
        <v>13.23</v>
      </c>
      <c r="W193" s="61">
        <f>'Челябинский г.о.'!$C$37</f>
        <v>0</v>
      </c>
      <c r="X193" s="61">
        <f>'Челябинский г.о.'!$C$38</f>
        <v>0</v>
      </c>
      <c r="Y193" s="61">
        <f>'Челябинский г.о.'!$C$39</f>
        <v>0</v>
      </c>
      <c r="Z193" s="61">
        <f>'Челябинский г.о.'!$C$40</f>
        <v>0</v>
      </c>
      <c r="AA193" s="61">
        <f>'Челябинский г.о.'!$C$41</f>
        <v>0</v>
      </c>
      <c r="AB193" s="61">
        <f>'Челябинский г.о.'!$C$44</f>
        <v>2177.34</v>
      </c>
      <c r="AC193" s="61">
        <f>'Челябинский г.о.'!$C$45</f>
        <v>2149.19</v>
      </c>
      <c r="AD193" s="61">
        <f>'Челябинский г.о.'!$C$46</f>
        <v>0</v>
      </c>
      <c r="AE193" s="61">
        <f>'Челябинский г.о.'!$C$47</f>
        <v>0</v>
      </c>
      <c r="AF193" s="61">
        <f>'Челябинский г.о.'!$C$48</f>
        <v>0</v>
      </c>
      <c r="AG193" s="61">
        <f>'Челябинский г.о.'!$C$50</f>
        <v>0</v>
      </c>
      <c r="AH193" s="61">
        <f>'Челябинский г.о.'!$C$51</f>
        <v>0</v>
      </c>
      <c r="AI193" s="61">
        <f>'Челябинский г.о.'!$C$52</f>
        <v>0</v>
      </c>
      <c r="AJ193" s="61">
        <f>'Челябинский г.о.'!$C$53</f>
        <v>0</v>
      </c>
      <c r="AK193" s="61">
        <f>'Челябинский г.о.'!$C$54</f>
        <v>0</v>
      </c>
      <c r="AL193" s="61">
        <f>'Челябинский г.о.'!$C$55</f>
        <v>0</v>
      </c>
      <c r="AM193" s="61">
        <f>'Челябинский г.о.'!$C$56</f>
        <v>545.82000000000005</v>
      </c>
    </row>
    <row r="194" spans="1:39" s="22" customFormat="1" ht="31.5">
      <c r="A194" s="65" t="s">
        <v>387</v>
      </c>
      <c r="B194" s="73" t="s">
        <v>547</v>
      </c>
      <c r="C194" s="60"/>
      <c r="D194" s="61" t="str">
        <f>'Челябинский г.о.'!$C$7</f>
        <v>13,23</v>
      </c>
      <c r="E194" s="61">
        <f>'Челябинский г.о.'!$C$10</f>
        <v>0</v>
      </c>
      <c r="F194" s="61">
        <f>'Челябинский г.о.'!$C$11</f>
        <v>0</v>
      </c>
      <c r="G194" s="61">
        <f>'Челябинский г.о.'!$C$12</f>
        <v>0</v>
      </c>
      <c r="H194" s="61">
        <f>'Челябинский г.о.'!$C$13</f>
        <v>0</v>
      </c>
      <c r="I194" s="61">
        <f>'Челябинский г.о.'!$C$14</f>
        <v>0</v>
      </c>
      <c r="J194" s="61">
        <f>'Челябинский г.о.'!$C$17</f>
        <v>2376.37</v>
      </c>
      <c r="K194" s="61">
        <f>'Челябинский г.о.'!$C$18</f>
        <v>2243.6799999999998</v>
      </c>
      <c r="L194" s="61">
        <f>'Челябинский г.о.'!$C$19</f>
        <v>0</v>
      </c>
      <c r="M194" s="61">
        <f>'Челябинский г.о.'!$C$20</f>
        <v>0</v>
      </c>
      <c r="N194" s="61">
        <f>'Челябинский г.о.'!$C$21</f>
        <v>0</v>
      </c>
      <c r="O194" s="61">
        <f>'Челябинский г.о.'!$C$23</f>
        <v>0</v>
      </c>
      <c r="P194" s="61">
        <f>'Челябинский г.о.'!$C$24</f>
        <v>0</v>
      </c>
      <c r="Q194" s="61">
        <f>'Челябинский г.о.'!$C$25</f>
        <v>0</v>
      </c>
      <c r="R194" s="61">
        <f>'Челябинский г.о.'!$C$26</f>
        <v>0</v>
      </c>
      <c r="S194" s="61">
        <f>'Челябинский г.о.'!$C$27</f>
        <v>0</v>
      </c>
      <c r="T194" s="61">
        <f>'Челябинский г.о.'!$C$28</f>
        <v>0</v>
      </c>
      <c r="U194" s="61">
        <f>'Челябинский г.о.'!$C$29</f>
        <v>577.51</v>
      </c>
      <c r="V194" s="61">
        <f>'Челябинский г.о.'!$C$34</f>
        <v>13.23</v>
      </c>
      <c r="W194" s="61">
        <f>'Челябинский г.о.'!$C$37</f>
        <v>0</v>
      </c>
      <c r="X194" s="61">
        <f>'Челябинский г.о.'!$C$38</f>
        <v>0</v>
      </c>
      <c r="Y194" s="61">
        <f>'Челябинский г.о.'!$C$39</f>
        <v>0</v>
      </c>
      <c r="Z194" s="61">
        <f>'Челябинский г.о.'!$C$40</f>
        <v>0</v>
      </c>
      <c r="AA194" s="61">
        <f>'Челябинский г.о.'!$C$41</f>
        <v>0</v>
      </c>
      <c r="AB194" s="61">
        <f>'Челябинский г.о.'!$C$44</f>
        <v>2177.34</v>
      </c>
      <c r="AC194" s="61">
        <f>'Челябинский г.о.'!$C$45</f>
        <v>2149.19</v>
      </c>
      <c r="AD194" s="61">
        <f>'Челябинский г.о.'!$C$46</f>
        <v>0</v>
      </c>
      <c r="AE194" s="61">
        <f>'Челябинский г.о.'!$C$47</f>
        <v>0</v>
      </c>
      <c r="AF194" s="61">
        <f>'Челябинский г.о.'!$C$48</f>
        <v>0</v>
      </c>
      <c r="AG194" s="61">
        <f>'Челябинский г.о.'!$C$50</f>
        <v>0</v>
      </c>
      <c r="AH194" s="61">
        <f>'Челябинский г.о.'!$C$51</f>
        <v>0</v>
      </c>
      <c r="AI194" s="61">
        <f>'Челябинский г.о.'!$C$52</f>
        <v>0</v>
      </c>
      <c r="AJ194" s="61">
        <f>'Челябинский г.о.'!$C$53</f>
        <v>0</v>
      </c>
      <c r="AK194" s="61">
        <f>'Челябинский г.о.'!$C$54</f>
        <v>0</v>
      </c>
      <c r="AL194" s="61">
        <f>'Челябинский г.о.'!$C$55</f>
        <v>0</v>
      </c>
      <c r="AM194" s="61">
        <f>'Челябинский г.о.'!$C$56</f>
        <v>545.82000000000005</v>
      </c>
    </row>
    <row r="195" spans="1:39" s="22" customFormat="1" ht="63">
      <c r="A195" s="68">
        <v>62</v>
      </c>
      <c r="B195" s="73" t="s">
        <v>548</v>
      </c>
      <c r="C195" s="60"/>
      <c r="D195" s="61" t="str">
        <f>'Челябинский г.о.'!$C$7</f>
        <v>13,23</v>
      </c>
      <c r="E195" s="61">
        <f>'Челябинский г.о.'!$C$10</f>
        <v>0</v>
      </c>
      <c r="F195" s="61">
        <f>'Челябинский г.о.'!$C$11</f>
        <v>0</v>
      </c>
      <c r="G195" s="61">
        <f>'Челябинский г.о.'!$C$12</f>
        <v>0</v>
      </c>
      <c r="H195" s="61">
        <f>'Челябинский г.о.'!$C$13</f>
        <v>0</v>
      </c>
      <c r="I195" s="61">
        <f>'Челябинский г.о.'!$C$14</f>
        <v>0</v>
      </c>
      <c r="J195" s="61">
        <f>'Челябинский г.о.'!$C$17</f>
        <v>2376.37</v>
      </c>
      <c r="K195" s="61">
        <f>'Челябинский г.о.'!$C$18</f>
        <v>2243.6799999999998</v>
      </c>
      <c r="L195" s="61">
        <f>'Челябинский г.о.'!$C$19</f>
        <v>0</v>
      </c>
      <c r="M195" s="61">
        <f>'Челябинский г.о.'!$C$20</f>
        <v>0</v>
      </c>
      <c r="N195" s="61">
        <f>'Челябинский г.о.'!$C$21</f>
        <v>0</v>
      </c>
      <c r="O195" s="61">
        <f>'Челябинский г.о.'!$C$23</f>
        <v>0</v>
      </c>
      <c r="P195" s="61">
        <f>'Челябинский г.о.'!$C$24</f>
        <v>0</v>
      </c>
      <c r="Q195" s="61">
        <f>'Челябинский г.о.'!$C$25</f>
        <v>0</v>
      </c>
      <c r="R195" s="61">
        <f>'Челябинский г.о.'!$C$26</f>
        <v>0</v>
      </c>
      <c r="S195" s="61">
        <f>'Челябинский г.о.'!$C$27</f>
        <v>0</v>
      </c>
      <c r="T195" s="61">
        <f>'Челябинский г.о.'!$C$28</f>
        <v>0</v>
      </c>
      <c r="U195" s="61">
        <f>'Челябинский г.о.'!$C$29</f>
        <v>577.51</v>
      </c>
      <c r="V195" s="61">
        <f>'Челябинский г.о.'!$C$34</f>
        <v>13.23</v>
      </c>
      <c r="W195" s="61">
        <f>'Челябинский г.о.'!$C$37</f>
        <v>0</v>
      </c>
      <c r="X195" s="61">
        <f>'Челябинский г.о.'!$C$38</f>
        <v>0</v>
      </c>
      <c r="Y195" s="61">
        <f>'Челябинский г.о.'!$C$39</f>
        <v>0</v>
      </c>
      <c r="Z195" s="61">
        <f>'Челябинский г.о.'!$C$40</f>
        <v>0</v>
      </c>
      <c r="AA195" s="61">
        <f>'Челябинский г.о.'!$C$41</f>
        <v>0</v>
      </c>
      <c r="AB195" s="61">
        <f>'Челябинский г.о.'!$C$44</f>
        <v>2177.34</v>
      </c>
      <c r="AC195" s="61">
        <f>'Челябинский г.о.'!$C$45</f>
        <v>2149.19</v>
      </c>
      <c r="AD195" s="61">
        <f>'Челябинский г.о.'!$C$46</f>
        <v>0</v>
      </c>
      <c r="AE195" s="61">
        <f>'Челябинский г.о.'!$C$47</f>
        <v>0</v>
      </c>
      <c r="AF195" s="61">
        <f>'Челябинский г.о.'!$C$48</f>
        <v>0</v>
      </c>
      <c r="AG195" s="61">
        <f>'Челябинский г.о.'!$C$50</f>
        <v>0</v>
      </c>
      <c r="AH195" s="61">
        <f>'Челябинский г.о.'!$C$51</f>
        <v>0</v>
      </c>
      <c r="AI195" s="61">
        <f>'Челябинский г.о.'!$C$52</f>
        <v>0</v>
      </c>
      <c r="AJ195" s="61">
        <f>'Челябинский г.о.'!$C$53</f>
        <v>0</v>
      </c>
      <c r="AK195" s="61">
        <f>'Челябинский г.о.'!$C$54</f>
        <v>0</v>
      </c>
      <c r="AL195" s="61">
        <f>'Челябинский г.о.'!$C$55</f>
        <v>0</v>
      </c>
      <c r="AM195" s="61">
        <f>'Челябинский г.о.'!$C$56</f>
        <v>545.82000000000005</v>
      </c>
    </row>
    <row r="196" spans="1:39" s="22" customFormat="1" ht="15.75">
      <c r="A196" s="71" t="s">
        <v>281</v>
      </c>
      <c r="B196" s="64" t="s">
        <v>186</v>
      </c>
      <c r="C196" s="60"/>
      <c r="D196" s="61"/>
      <c r="E196" s="61"/>
      <c r="F196" s="61"/>
      <c r="G196" s="61"/>
      <c r="H196" s="61"/>
      <c r="I196" s="61"/>
      <c r="J196" s="61"/>
      <c r="K196" s="61"/>
      <c r="L196" s="61"/>
      <c r="M196" s="61"/>
      <c r="N196" s="61"/>
      <c r="O196" s="61"/>
      <c r="P196" s="61"/>
      <c r="Q196" s="61"/>
      <c r="R196" s="61"/>
      <c r="S196" s="61"/>
      <c r="T196" s="61"/>
      <c r="U196" s="61"/>
      <c r="V196" s="62"/>
      <c r="W196" s="61"/>
      <c r="X196" s="61"/>
      <c r="Y196" s="61"/>
      <c r="Z196" s="61"/>
      <c r="AA196" s="61"/>
      <c r="AB196" s="61"/>
      <c r="AC196" s="61"/>
      <c r="AD196" s="61"/>
      <c r="AE196" s="61"/>
      <c r="AF196" s="61"/>
      <c r="AG196" s="61"/>
      <c r="AH196" s="61"/>
      <c r="AI196" s="61"/>
      <c r="AJ196" s="61"/>
      <c r="AK196" s="61"/>
      <c r="AL196" s="61"/>
      <c r="AM196" s="61"/>
    </row>
    <row r="197" spans="1:39" s="22" customFormat="1" ht="15.75">
      <c r="A197" s="65" t="s">
        <v>27</v>
      </c>
      <c r="B197" s="66" t="s">
        <v>113</v>
      </c>
      <c r="C197" s="60"/>
      <c r="D197" s="61" t="str">
        <f>'Челябинская обл.'!$C$7</f>
        <v>13,23</v>
      </c>
      <c r="E197" s="61">
        <f>'Челябинская обл.'!$C$10</f>
        <v>1005.74</v>
      </c>
      <c r="F197" s="61">
        <f>'Челябинская обл.'!$C$11</f>
        <v>0</v>
      </c>
      <c r="G197" s="61">
        <f>'Челябинская обл.'!$C$12</f>
        <v>0</v>
      </c>
      <c r="H197" s="61">
        <f>'Челябинская обл.'!$C$13</f>
        <v>0</v>
      </c>
      <c r="I197" s="61">
        <f>'Челябинская обл.'!$C$14</f>
        <v>0</v>
      </c>
      <c r="J197" s="61">
        <f>'Челябинская обл.'!$C$17</f>
        <v>1987.75</v>
      </c>
      <c r="K197" s="61">
        <f>'Челябинская обл.'!$C$18</f>
        <v>0</v>
      </c>
      <c r="L197" s="61">
        <f>'Челябинская обл.'!$C$19</f>
        <v>0</v>
      </c>
      <c r="M197" s="61">
        <f>'Челябинская обл.'!$C$20</f>
        <v>0</v>
      </c>
      <c r="N197" s="61">
        <f>'Челябинская обл.'!$C$21</f>
        <v>0</v>
      </c>
      <c r="O197" s="61">
        <f>'Челябинская обл.'!$C$23</f>
        <v>1493.77</v>
      </c>
      <c r="P197" s="61">
        <f>'Челябинская обл.'!$C$24</f>
        <v>0</v>
      </c>
      <c r="Q197" s="61">
        <f>'Челябинская обл.'!$C$25</f>
        <v>0</v>
      </c>
      <c r="R197" s="61">
        <f>'Челябинская обл.'!$C$26</f>
        <v>0</v>
      </c>
      <c r="S197" s="61">
        <f>'Челябинская обл.'!$C$27</f>
        <v>0</v>
      </c>
      <c r="T197" s="61">
        <f>'Челябинская обл.'!$C$28</f>
        <v>0</v>
      </c>
      <c r="U197" s="61">
        <f>'Челябинская обл.'!$C$29</f>
        <v>377.24</v>
      </c>
      <c r="V197" s="61">
        <f>'Челябинская обл.'!$C$34</f>
        <v>13.23</v>
      </c>
      <c r="W197" s="61">
        <f>'Челябинская обл.'!$C$37</f>
        <v>352.76</v>
      </c>
      <c r="X197" s="61">
        <f>'Челябинская обл.'!$C$38</f>
        <v>825.59</v>
      </c>
      <c r="Y197" s="61">
        <f>'Челябинская обл.'!$C$39</f>
        <v>0</v>
      </c>
      <c r="Z197" s="61">
        <f>'Челябинская обл.'!$C$40</f>
        <v>0</v>
      </c>
      <c r="AA197" s="61">
        <f>'Челябинская обл.'!$C$41</f>
        <v>0</v>
      </c>
      <c r="AB197" s="61">
        <f>'Челябинская обл.'!$C$44</f>
        <v>1142.9000000000001</v>
      </c>
      <c r="AC197" s="61">
        <f>'Челябинская обл.'!$C$45</f>
        <v>1066.98</v>
      </c>
      <c r="AD197" s="61">
        <f>'Челябинская обл.'!$C$46</f>
        <v>0</v>
      </c>
      <c r="AE197" s="61">
        <f>'Челябинская обл.'!$C$47</f>
        <v>0</v>
      </c>
      <c r="AF197" s="61">
        <f>'Челябинская обл.'!$C$48</f>
        <v>0</v>
      </c>
      <c r="AG197" s="61">
        <f>'Челябинская обл.'!$C$50</f>
        <v>1081.3599999999999</v>
      </c>
      <c r="AH197" s="61">
        <f>'Челябинская обл.'!$C$51</f>
        <v>1328.18</v>
      </c>
      <c r="AI197" s="61">
        <f>'Челябинская обл.'!$C$52</f>
        <v>0</v>
      </c>
      <c r="AJ197" s="61">
        <f>'Челябинская обл.'!$C$53</f>
        <v>0</v>
      </c>
      <c r="AK197" s="61">
        <f>'Челябинская обл.'!$C$54</f>
        <v>0</v>
      </c>
      <c r="AL197" s="61">
        <f>'Челябинская обл.'!$C$55</f>
        <v>0</v>
      </c>
      <c r="AM197" s="61">
        <f>'Челябинская обл.'!$C$56</f>
        <v>243.71</v>
      </c>
    </row>
    <row r="198" spans="1:39" s="22" customFormat="1" ht="15.75">
      <c r="A198" s="65" t="s">
        <v>22</v>
      </c>
      <c r="B198" s="66" t="s">
        <v>388</v>
      </c>
      <c r="C198" s="60"/>
      <c r="D198" s="61" t="str">
        <f>'Челябинская обл.'!$C$7</f>
        <v>13,23</v>
      </c>
      <c r="E198" s="61">
        <f>'Челябинская обл.'!$C$10</f>
        <v>1005.74</v>
      </c>
      <c r="F198" s="61">
        <f>'Челябинская обл.'!$C$11</f>
        <v>0</v>
      </c>
      <c r="G198" s="61">
        <f>'Челябинская обл.'!$C$12</f>
        <v>0</v>
      </c>
      <c r="H198" s="61">
        <f>'Челябинская обл.'!$C$13</f>
        <v>0</v>
      </c>
      <c r="I198" s="61">
        <f>'Челябинская обл.'!$C$14</f>
        <v>0</v>
      </c>
      <c r="J198" s="61">
        <f>'Челябинская обл.'!$C$17</f>
        <v>1987.75</v>
      </c>
      <c r="K198" s="61">
        <f>'Челябинская обл.'!$C$18</f>
        <v>0</v>
      </c>
      <c r="L198" s="61">
        <f>'Челябинская обл.'!$C$19</f>
        <v>0</v>
      </c>
      <c r="M198" s="61">
        <f>'Челябинская обл.'!$C$20</f>
        <v>0</v>
      </c>
      <c r="N198" s="61">
        <f>'Челябинская обл.'!$C$21</f>
        <v>0</v>
      </c>
      <c r="O198" s="61">
        <f>'Челябинская обл.'!$C$23</f>
        <v>1493.77</v>
      </c>
      <c r="P198" s="61">
        <f>'Челябинская обл.'!$C$24</f>
        <v>0</v>
      </c>
      <c r="Q198" s="61">
        <f>'Челябинская обл.'!$C$25</f>
        <v>0</v>
      </c>
      <c r="R198" s="61">
        <f>'Челябинская обл.'!$C$26</f>
        <v>0</v>
      </c>
      <c r="S198" s="61">
        <f>'Челябинская обл.'!$C$27</f>
        <v>0</v>
      </c>
      <c r="T198" s="61">
        <f>'Челябинская обл.'!$C$28</f>
        <v>0</v>
      </c>
      <c r="U198" s="61">
        <f>'Челябинская обл.'!$C$29</f>
        <v>377.24</v>
      </c>
      <c r="V198" s="61">
        <f>'Челябинская обл.'!$C$34</f>
        <v>13.23</v>
      </c>
      <c r="W198" s="61">
        <f>'Челябинская обл.'!$C$37</f>
        <v>352.76</v>
      </c>
      <c r="X198" s="61">
        <f>'Челябинская обл.'!$C$38</f>
        <v>825.59</v>
      </c>
      <c r="Y198" s="61">
        <f>'Челябинская обл.'!$C$39</f>
        <v>0</v>
      </c>
      <c r="Z198" s="61">
        <f>'Челябинская обл.'!$C$40</f>
        <v>0</v>
      </c>
      <c r="AA198" s="61">
        <f>'Челябинская обл.'!$C$41</f>
        <v>0</v>
      </c>
      <c r="AB198" s="61">
        <f>'Челябинская обл.'!$C$44</f>
        <v>1142.9000000000001</v>
      </c>
      <c r="AC198" s="61">
        <f>'Челябинская обл.'!$C$45</f>
        <v>1066.98</v>
      </c>
      <c r="AD198" s="61">
        <f>'Челябинская обл.'!$C$46</f>
        <v>0</v>
      </c>
      <c r="AE198" s="61">
        <f>'Челябинская обл.'!$C$47</f>
        <v>0</v>
      </c>
      <c r="AF198" s="61">
        <f>'Челябинская обл.'!$C$48</f>
        <v>0</v>
      </c>
      <c r="AG198" s="61">
        <f>'Челябинская обл.'!$C$50</f>
        <v>1081.3599999999999</v>
      </c>
      <c r="AH198" s="61">
        <f>'Челябинская обл.'!$C$51</f>
        <v>1328.18</v>
      </c>
      <c r="AI198" s="61">
        <f>'Челябинская обл.'!$C$52</f>
        <v>0</v>
      </c>
      <c r="AJ198" s="61">
        <f>'Челябинская обл.'!$C$53</f>
        <v>0</v>
      </c>
      <c r="AK198" s="61">
        <f>'Челябинская обл.'!$C$54</f>
        <v>0</v>
      </c>
      <c r="AL198" s="61">
        <f>'Челябинская обл.'!$C$55</f>
        <v>0</v>
      </c>
      <c r="AM198" s="61">
        <f>'Челябинская обл.'!$C$56</f>
        <v>243.71</v>
      </c>
    </row>
    <row r="199" spans="1:39" s="22" customFormat="1" ht="15.75">
      <c r="A199" s="74" t="s">
        <v>24</v>
      </c>
      <c r="B199" s="75" t="s">
        <v>389</v>
      </c>
      <c r="C199" s="60"/>
      <c r="D199" s="61" t="str">
        <f>'Челябинская обл.'!$C$7</f>
        <v>13,23</v>
      </c>
      <c r="E199" s="61">
        <f>'Челябинская обл.'!$C$10</f>
        <v>1005.74</v>
      </c>
      <c r="F199" s="61">
        <f>'Челябинская обл.'!$C$11</f>
        <v>0</v>
      </c>
      <c r="G199" s="61">
        <f>'Челябинская обл.'!$C$12</f>
        <v>0</v>
      </c>
      <c r="H199" s="61">
        <f>'Челябинская обл.'!$C$13</f>
        <v>0</v>
      </c>
      <c r="I199" s="61">
        <f>'Челябинская обл.'!$C$14</f>
        <v>0</v>
      </c>
      <c r="J199" s="61">
        <f>'Челябинская обл.'!$C$17</f>
        <v>1987.75</v>
      </c>
      <c r="K199" s="61">
        <f>'Челябинская обл.'!$C$18</f>
        <v>0</v>
      </c>
      <c r="L199" s="61">
        <f>'Челябинская обл.'!$C$19</f>
        <v>0</v>
      </c>
      <c r="M199" s="61">
        <f>'Челябинская обл.'!$C$20</f>
        <v>0</v>
      </c>
      <c r="N199" s="61">
        <f>'Челябинская обл.'!$C$21</f>
        <v>0</v>
      </c>
      <c r="O199" s="61">
        <f>'Челябинская обл.'!$C$23</f>
        <v>1493.77</v>
      </c>
      <c r="P199" s="61">
        <f>'Челябинская обл.'!$C$24</f>
        <v>0</v>
      </c>
      <c r="Q199" s="61">
        <f>'Челябинская обл.'!$C$25</f>
        <v>0</v>
      </c>
      <c r="R199" s="61">
        <f>'Челябинская обл.'!$C$26</f>
        <v>0</v>
      </c>
      <c r="S199" s="61">
        <f>'Челябинская обл.'!$C$27</f>
        <v>0</v>
      </c>
      <c r="T199" s="61">
        <f>'Челябинская обл.'!$C$28</f>
        <v>0</v>
      </c>
      <c r="U199" s="61">
        <f>'Челябинская обл.'!$C$29</f>
        <v>377.24</v>
      </c>
      <c r="V199" s="61">
        <f>'Челябинская обл.'!$C$34</f>
        <v>13.23</v>
      </c>
      <c r="W199" s="61">
        <f>'Челябинская обл.'!$C$37</f>
        <v>352.76</v>
      </c>
      <c r="X199" s="61">
        <f>'Челябинская обл.'!$C$38</f>
        <v>825.59</v>
      </c>
      <c r="Y199" s="61">
        <f>'Челябинская обл.'!$C$39</f>
        <v>0</v>
      </c>
      <c r="Z199" s="61">
        <f>'Челябинская обл.'!$C$40</f>
        <v>0</v>
      </c>
      <c r="AA199" s="61">
        <f>'Челябинская обл.'!$C$41</f>
        <v>0</v>
      </c>
      <c r="AB199" s="61">
        <f>'Челябинская обл.'!$C$44</f>
        <v>1142.9000000000001</v>
      </c>
      <c r="AC199" s="61">
        <f>'Челябинская обл.'!$C$45</f>
        <v>1066.98</v>
      </c>
      <c r="AD199" s="61">
        <f>'Челябинская обл.'!$C$46</f>
        <v>0</v>
      </c>
      <c r="AE199" s="61">
        <f>'Челябинская обл.'!$C$47</f>
        <v>0</v>
      </c>
      <c r="AF199" s="61">
        <f>'Челябинская обл.'!$C$48</f>
        <v>0</v>
      </c>
      <c r="AG199" s="61">
        <f>'Челябинская обл.'!$C$50</f>
        <v>1081.3599999999999</v>
      </c>
      <c r="AH199" s="61">
        <f>'Челябинская обл.'!$C$51</f>
        <v>1328.18</v>
      </c>
      <c r="AI199" s="61">
        <f>'Челябинская обл.'!$C$52</f>
        <v>0</v>
      </c>
      <c r="AJ199" s="61">
        <f>'Челябинская обл.'!$C$53</f>
        <v>0</v>
      </c>
      <c r="AK199" s="61">
        <f>'Челябинская обл.'!$C$54</f>
        <v>0</v>
      </c>
      <c r="AL199" s="61">
        <f>'Челябинская обл.'!$C$55</f>
        <v>0</v>
      </c>
      <c r="AM199" s="61">
        <f>'Челябинская обл.'!$C$56</f>
        <v>243.71</v>
      </c>
    </row>
    <row r="200" spans="1:39" s="22" customFormat="1" ht="15.75">
      <c r="A200" s="71" t="s">
        <v>310</v>
      </c>
      <c r="B200" s="64" t="s">
        <v>190</v>
      </c>
      <c r="C200" s="60"/>
      <c r="D200" s="61"/>
      <c r="E200" s="61"/>
      <c r="F200" s="61"/>
      <c r="G200" s="61"/>
      <c r="H200" s="61"/>
      <c r="I200" s="61"/>
      <c r="J200" s="61"/>
      <c r="K200" s="61"/>
      <c r="L200" s="61"/>
      <c r="M200" s="61"/>
      <c r="N200" s="61"/>
      <c r="O200" s="61"/>
      <c r="P200" s="61"/>
      <c r="Q200" s="61"/>
      <c r="R200" s="61"/>
      <c r="S200" s="61"/>
      <c r="T200" s="61"/>
      <c r="U200" s="61"/>
      <c r="V200" s="62"/>
      <c r="W200" s="61"/>
      <c r="X200" s="61"/>
      <c r="Y200" s="61"/>
      <c r="Z200" s="61"/>
      <c r="AA200" s="61"/>
      <c r="AB200" s="61"/>
      <c r="AC200" s="61"/>
      <c r="AD200" s="61"/>
      <c r="AE200" s="61"/>
      <c r="AF200" s="61"/>
      <c r="AG200" s="61"/>
      <c r="AH200" s="61"/>
      <c r="AI200" s="61"/>
      <c r="AJ200" s="61"/>
      <c r="AK200" s="61"/>
      <c r="AL200" s="61"/>
      <c r="AM200" s="61"/>
    </row>
    <row r="201" spans="1:39" s="22" customFormat="1" ht="15.75">
      <c r="A201" s="72" t="s">
        <v>27</v>
      </c>
      <c r="B201" s="73" t="s">
        <v>537</v>
      </c>
      <c r="C201" s="60"/>
      <c r="D201" s="61" t="str">
        <f>'Челябинская обл.'!$C$7</f>
        <v>13,23</v>
      </c>
      <c r="E201" s="61">
        <f>'Челябинская обл.'!$C$10</f>
        <v>1005.74</v>
      </c>
      <c r="F201" s="61">
        <f>'Челябинская обл.'!$C$11</f>
        <v>0</v>
      </c>
      <c r="G201" s="61">
        <f>'Челябинская обл.'!$C$12</f>
        <v>0</v>
      </c>
      <c r="H201" s="61">
        <f>'Челябинская обл.'!$C$13</f>
        <v>0</v>
      </c>
      <c r="I201" s="61">
        <f>'Челябинская обл.'!$C$14</f>
        <v>0</v>
      </c>
      <c r="J201" s="61">
        <f>'Челябинская обл.'!$C$17</f>
        <v>1987.75</v>
      </c>
      <c r="K201" s="61">
        <f>'Челябинская обл.'!$C$18</f>
        <v>0</v>
      </c>
      <c r="L201" s="61">
        <f>'Челябинская обл.'!$C$19</f>
        <v>0</v>
      </c>
      <c r="M201" s="61">
        <f>'Челябинская обл.'!$C$20</f>
        <v>0</v>
      </c>
      <c r="N201" s="61">
        <f>'Челябинская обл.'!$C$21</f>
        <v>0</v>
      </c>
      <c r="O201" s="61">
        <f>'Челябинская обл.'!$C$23</f>
        <v>1493.77</v>
      </c>
      <c r="P201" s="61">
        <f>'Челябинская обл.'!$C$24</f>
        <v>0</v>
      </c>
      <c r="Q201" s="61">
        <f>'Челябинская обл.'!$C$25</f>
        <v>0</v>
      </c>
      <c r="R201" s="61">
        <f>'Челябинская обл.'!$C$26</f>
        <v>0</v>
      </c>
      <c r="S201" s="61">
        <f>'Челябинская обл.'!$C$27</f>
        <v>0</v>
      </c>
      <c r="T201" s="61">
        <f>'Челябинская обл.'!$C$28</f>
        <v>0</v>
      </c>
      <c r="U201" s="61">
        <f>'Челябинская обл.'!$C$29</f>
        <v>377.24</v>
      </c>
      <c r="V201" s="61">
        <f>'Челябинская обл.'!$C$34</f>
        <v>13.23</v>
      </c>
      <c r="W201" s="61">
        <f>'Челябинская обл.'!$C$37</f>
        <v>352.76</v>
      </c>
      <c r="X201" s="61">
        <f>'Челябинская обл.'!$C$38</f>
        <v>825.59</v>
      </c>
      <c r="Y201" s="61">
        <f>'Челябинская обл.'!$C$39</f>
        <v>0</v>
      </c>
      <c r="Z201" s="61">
        <f>'Челябинская обл.'!$C$40</f>
        <v>0</v>
      </c>
      <c r="AA201" s="61">
        <f>'Челябинская обл.'!$C$41</f>
        <v>0</v>
      </c>
      <c r="AB201" s="61">
        <f>'Челябинская обл.'!$C$44</f>
        <v>1142.9000000000001</v>
      </c>
      <c r="AC201" s="61">
        <f>'Челябинская обл.'!$C$45</f>
        <v>1066.98</v>
      </c>
      <c r="AD201" s="61">
        <f>'Челябинская обл.'!$C$46</f>
        <v>0</v>
      </c>
      <c r="AE201" s="61">
        <f>'Челябинская обл.'!$C$47</f>
        <v>0</v>
      </c>
      <c r="AF201" s="61">
        <f>'Челябинская обл.'!$C$48</f>
        <v>0</v>
      </c>
      <c r="AG201" s="61">
        <f>'Челябинская обл.'!$C$50</f>
        <v>1081.3599999999999</v>
      </c>
      <c r="AH201" s="61">
        <f>'Челябинская обл.'!$C$51</f>
        <v>1328.18</v>
      </c>
      <c r="AI201" s="61">
        <f>'Челябинская обл.'!$C$52</f>
        <v>0</v>
      </c>
      <c r="AJ201" s="61">
        <f>'Челябинская обл.'!$C$53</f>
        <v>0</v>
      </c>
      <c r="AK201" s="61">
        <f>'Челябинская обл.'!$C$54</f>
        <v>0</v>
      </c>
      <c r="AL201" s="61">
        <f>'Челябинская обл.'!$C$55</f>
        <v>0</v>
      </c>
      <c r="AM201" s="61">
        <f>'Челябинская обл.'!$C$56</f>
        <v>243.71</v>
      </c>
    </row>
    <row r="202" spans="1:39" s="22" customFormat="1" ht="47.25">
      <c r="A202" s="65" t="s">
        <v>22</v>
      </c>
      <c r="B202" s="66" t="s">
        <v>390</v>
      </c>
      <c r="C202" s="60"/>
      <c r="D202" s="61" t="str">
        <f>'Челябинская обл.'!$C$7</f>
        <v>13,23</v>
      </c>
      <c r="E202" s="61">
        <f>'Челябинская обл.'!$C$10</f>
        <v>1005.74</v>
      </c>
      <c r="F202" s="61">
        <f>'Челябинская обл.'!$C$11</f>
        <v>0</v>
      </c>
      <c r="G202" s="61">
        <f>'Челябинская обл.'!$C$12</f>
        <v>0</v>
      </c>
      <c r="H202" s="61">
        <f>'Челябинская обл.'!$C$13</f>
        <v>0</v>
      </c>
      <c r="I202" s="61">
        <f>'Челябинская обл.'!$C$14</f>
        <v>0</v>
      </c>
      <c r="J202" s="61">
        <f>'Челябинская обл.'!$C$17</f>
        <v>1987.75</v>
      </c>
      <c r="K202" s="61">
        <f>'Челябинская обл.'!$C$18</f>
        <v>0</v>
      </c>
      <c r="L202" s="61">
        <f>'Челябинская обл.'!$C$19</f>
        <v>0</v>
      </c>
      <c r="M202" s="61">
        <f>'Челябинская обл.'!$C$20</f>
        <v>0</v>
      </c>
      <c r="N202" s="61">
        <f>'Челябинская обл.'!$C$21</f>
        <v>0</v>
      </c>
      <c r="O202" s="61">
        <f>'Челябинская обл.'!$C$23</f>
        <v>1493.77</v>
      </c>
      <c r="P202" s="61">
        <f>'Челябинская обл.'!$C$24</f>
        <v>0</v>
      </c>
      <c r="Q202" s="61">
        <f>'Челябинская обл.'!$C$25</f>
        <v>0</v>
      </c>
      <c r="R202" s="61">
        <f>'Челябинская обл.'!$C$26</f>
        <v>0</v>
      </c>
      <c r="S202" s="61">
        <f>'Челябинская обл.'!$C$27</f>
        <v>0</v>
      </c>
      <c r="T202" s="61">
        <f>'Челябинская обл.'!$C$28</f>
        <v>0</v>
      </c>
      <c r="U202" s="61">
        <f>'Челябинская обл.'!$C$29</f>
        <v>377.24</v>
      </c>
      <c r="V202" s="61">
        <f>'Челябинская обл.'!$C$34</f>
        <v>13.23</v>
      </c>
      <c r="W202" s="61">
        <f>'Челябинская обл.'!$C$37</f>
        <v>352.76</v>
      </c>
      <c r="X202" s="61">
        <f>'Челябинская обл.'!$C$38</f>
        <v>825.59</v>
      </c>
      <c r="Y202" s="61">
        <f>'Челябинская обл.'!$C$39</f>
        <v>0</v>
      </c>
      <c r="Z202" s="61">
        <f>'Челябинская обл.'!$C$40</f>
        <v>0</v>
      </c>
      <c r="AA202" s="61">
        <f>'Челябинская обл.'!$C$41</f>
        <v>0</v>
      </c>
      <c r="AB202" s="61">
        <f>'Челябинская обл.'!$C$44</f>
        <v>1142.9000000000001</v>
      </c>
      <c r="AC202" s="61">
        <f>'Челябинская обл.'!$C$45</f>
        <v>1066.98</v>
      </c>
      <c r="AD202" s="61">
        <f>'Челябинская обл.'!$C$46</f>
        <v>0</v>
      </c>
      <c r="AE202" s="61">
        <f>'Челябинская обл.'!$C$47</f>
        <v>0</v>
      </c>
      <c r="AF202" s="61">
        <f>'Челябинская обл.'!$C$48</f>
        <v>0</v>
      </c>
      <c r="AG202" s="61">
        <f>'Челябинская обл.'!$C$50</f>
        <v>1081.3599999999999</v>
      </c>
      <c r="AH202" s="61">
        <f>'Челябинская обл.'!$C$51</f>
        <v>1328.18</v>
      </c>
      <c r="AI202" s="61">
        <f>'Челябинская обл.'!$C$52</f>
        <v>0</v>
      </c>
      <c r="AJ202" s="61">
        <f>'Челябинская обл.'!$C$53</f>
        <v>0</v>
      </c>
      <c r="AK202" s="61">
        <f>'Челябинская обл.'!$C$54</f>
        <v>0</v>
      </c>
      <c r="AL202" s="61">
        <f>'Челябинская обл.'!$C$55</f>
        <v>0</v>
      </c>
      <c r="AM202" s="61">
        <f>'Челябинская обл.'!$C$56</f>
        <v>243.71</v>
      </c>
    </row>
    <row r="203" spans="1:39" s="22" customFormat="1" ht="15.75">
      <c r="A203" s="72" t="s">
        <v>24</v>
      </c>
      <c r="B203" s="66" t="s">
        <v>391</v>
      </c>
      <c r="C203" s="60"/>
      <c r="D203" s="61" t="str">
        <f>'Челябинская обл.'!$C$7</f>
        <v>13,23</v>
      </c>
      <c r="E203" s="61">
        <f>'Челябинская обл.'!$C$10</f>
        <v>1005.74</v>
      </c>
      <c r="F203" s="61">
        <f>'Челябинская обл.'!$C$11</f>
        <v>0</v>
      </c>
      <c r="G203" s="61">
        <f>'Челябинская обл.'!$C$12</f>
        <v>0</v>
      </c>
      <c r="H203" s="61">
        <f>'Челябинская обл.'!$C$13</f>
        <v>0</v>
      </c>
      <c r="I203" s="61">
        <f>'Челябинская обл.'!$C$14</f>
        <v>0</v>
      </c>
      <c r="J203" s="61">
        <f>'Челябинская обл.'!$C$17</f>
        <v>1987.75</v>
      </c>
      <c r="K203" s="61">
        <f>'Челябинская обл.'!$C$18</f>
        <v>0</v>
      </c>
      <c r="L203" s="61">
        <f>'Челябинская обл.'!$C$19</f>
        <v>0</v>
      </c>
      <c r="M203" s="61">
        <f>'Челябинская обл.'!$C$20</f>
        <v>0</v>
      </c>
      <c r="N203" s="61">
        <f>'Челябинская обл.'!$C$21</f>
        <v>0</v>
      </c>
      <c r="O203" s="61">
        <f>'Челябинская обл.'!$C$23</f>
        <v>1493.77</v>
      </c>
      <c r="P203" s="61">
        <f>'Челябинская обл.'!$C$24</f>
        <v>0</v>
      </c>
      <c r="Q203" s="61">
        <f>'Челябинская обл.'!$C$25</f>
        <v>0</v>
      </c>
      <c r="R203" s="61">
        <f>'Челябинская обл.'!$C$26</f>
        <v>0</v>
      </c>
      <c r="S203" s="61">
        <f>'Челябинская обл.'!$C$27</f>
        <v>0</v>
      </c>
      <c r="T203" s="61">
        <f>'Челябинская обл.'!$C$28</f>
        <v>0</v>
      </c>
      <c r="U203" s="61">
        <f>'Челябинская обл.'!$C$29</f>
        <v>377.24</v>
      </c>
      <c r="V203" s="61">
        <f>'Челябинская обл.'!$C$34</f>
        <v>13.23</v>
      </c>
      <c r="W203" s="61">
        <f>'Челябинская обл.'!$C$37</f>
        <v>352.76</v>
      </c>
      <c r="X203" s="61">
        <f>'Челябинская обл.'!$C$38</f>
        <v>825.59</v>
      </c>
      <c r="Y203" s="61">
        <f>'Челябинская обл.'!$C$39</f>
        <v>0</v>
      </c>
      <c r="Z203" s="61">
        <f>'Челябинская обл.'!$C$40</f>
        <v>0</v>
      </c>
      <c r="AA203" s="61">
        <f>'Челябинская обл.'!$C$41</f>
        <v>0</v>
      </c>
      <c r="AB203" s="61">
        <f>'Челябинская обл.'!$C$44</f>
        <v>1142.9000000000001</v>
      </c>
      <c r="AC203" s="61">
        <f>'Челябинская обл.'!$C$45</f>
        <v>1066.98</v>
      </c>
      <c r="AD203" s="61">
        <f>'Челябинская обл.'!$C$46</f>
        <v>0</v>
      </c>
      <c r="AE203" s="61">
        <f>'Челябинская обл.'!$C$47</f>
        <v>0</v>
      </c>
      <c r="AF203" s="61">
        <f>'Челябинская обл.'!$C$48</f>
        <v>0</v>
      </c>
      <c r="AG203" s="61">
        <f>'Челябинская обл.'!$C$50</f>
        <v>1081.3599999999999</v>
      </c>
      <c r="AH203" s="61">
        <f>'Челябинская обл.'!$C$51</f>
        <v>1328.18</v>
      </c>
      <c r="AI203" s="61">
        <f>'Челябинская обл.'!$C$52</f>
        <v>0</v>
      </c>
      <c r="AJ203" s="61">
        <f>'Челябинская обл.'!$C$53</f>
        <v>0</v>
      </c>
      <c r="AK203" s="61">
        <f>'Челябинская обл.'!$C$54</f>
        <v>0</v>
      </c>
      <c r="AL203" s="61">
        <f>'Челябинская обл.'!$C$55</f>
        <v>0</v>
      </c>
      <c r="AM203" s="61">
        <f>'Челябинская обл.'!$C$56</f>
        <v>243.71</v>
      </c>
    </row>
    <row r="204" spans="1:39" s="22" customFormat="1" ht="15.75">
      <c r="A204" s="65" t="s">
        <v>28</v>
      </c>
      <c r="B204" s="66" t="s">
        <v>392</v>
      </c>
      <c r="C204" s="60"/>
      <c r="D204" s="61" t="str">
        <f>'Челябинская обл.'!$C$7</f>
        <v>13,23</v>
      </c>
      <c r="E204" s="61">
        <f>'Челябинская обл.'!$C$10</f>
        <v>1005.74</v>
      </c>
      <c r="F204" s="61">
        <f>'Челябинская обл.'!$C$11</f>
        <v>0</v>
      </c>
      <c r="G204" s="61">
        <f>'Челябинская обл.'!$C$12</f>
        <v>0</v>
      </c>
      <c r="H204" s="61">
        <f>'Челябинская обл.'!$C$13</f>
        <v>0</v>
      </c>
      <c r="I204" s="61">
        <f>'Челябинская обл.'!$C$14</f>
        <v>0</v>
      </c>
      <c r="J204" s="61">
        <f>'Челябинская обл.'!$C$17</f>
        <v>1987.75</v>
      </c>
      <c r="K204" s="61">
        <f>'Челябинская обл.'!$C$18</f>
        <v>0</v>
      </c>
      <c r="L204" s="61">
        <f>'Челябинская обл.'!$C$19</f>
        <v>0</v>
      </c>
      <c r="M204" s="61">
        <f>'Челябинская обл.'!$C$20</f>
        <v>0</v>
      </c>
      <c r="N204" s="61">
        <f>'Челябинская обл.'!$C$21</f>
        <v>0</v>
      </c>
      <c r="O204" s="61">
        <f>'Челябинская обл.'!$C$23</f>
        <v>1493.77</v>
      </c>
      <c r="P204" s="61">
        <f>'Челябинская обл.'!$C$24</f>
        <v>0</v>
      </c>
      <c r="Q204" s="61">
        <f>'Челябинская обл.'!$C$25</f>
        <v>0</v>
      </c>
      <c r="R204" s="61">
        <f>'Челябинская обл.'!$C$26</f>
        <v>0</v>
      </c>
      <c r="S204" s="61">
        <f>'Челябинская обл.'!$C$27</f>
        <v>0</v>
      </c>
      <c r="T204" s="61">
        <f>'Челябинская обл.'!$C$28</f>
        <v>0</v>
      </c>
      <c r="U204" s="61">
        <f>'Челябинская обл.'!$C$29</f>
        <v>377.24</v>
      </c>
      <c r="V204" s="61">
        <f>'Челябинская обл.'!$C$34</f>
        <v>13.23</v>
      </c>
      <c r="W204" s="61">
        <f>'Челябинская обл.'!$C$37</f>
        <v>352.76</v>
      </c>
      <c r="X204" s="61">
        <f>'Челябинская обл.'!$C$38</f>
        <v>825.59</v>
      </c>
      <c r="Y204" s="61">
        <f>'Челябинская обл.'!$C$39</f>
        <v>0</v>
      </c>
      <c r="Z204" s="61">
        <f>'Челябинская обл.'!$C$40</f>
        <v>0</v>
      </c>
      <c r="AA204" s="61">
        <f>'Челябинская обл.'!$C$41</f>
        <v>0</v>
      </c>
      <c r="AB204" s="61">
        <f>'Челябинская обл.'!$C$44</f>
        <v>1142.9000000000001</v>
      </c>
      <c r="AC204" s="61">
        <f>'Челябинская обл.'!$C$45</f>
        <v>1066.98</v>
      </c>
      <c r="AD204" s="61">
        <f>'Челябинская обл.'!$C$46</f>
        <v>0</v>
      </c>
      <c r="AE204" s="61">
        <f>'Челябинская обл.'!$C$47</f>
        <v>0</v>
      </c>
      <c r="AF204" s="61">
        <f>'Челябинская обл.'!$C$48</f>
        <v>0</v>
      </c>
      <c r="AG204" s="61">
        <f>'Челябинская обл.'!$C$50</f>
        <v>1081.3599999999999</v>
      </c>
      <c r="AH204" s="61">
        <f>'Челябинская обл.'!$C$51</f>
        <v>1328.18</v>
      </c>
      <c r="AI204" s="61">
        <f>'Челябинская обл.'!$C$52</f>
        <v>0</v>
      </c>
      <c r="AJ204" s="61">
        <f>'Челябинская обл.'!$C$53</f>
        <v>0</v>
      </c>
      <c r="AK204" s="61">
        <f>'Челябинская обл.'!$C$54</f>
        <v>0</v>
      </c>
      <c r="AL204" s="61">
        <f>'Челябинская обл.'!$C$55</f>
        <v>0</v>
      </c>
      <c r="AM204" s="61">
        <f>'Челябинская обл.'!$C$56</f>
        <v>243.71</v>
      </c>
    </row>
    <row r="205" spans="1:39" s="22" customFormat="1" ht="15.75">
      <c r="A205" s="72" t="s">
        <v>221</v>
      </c>
      <c r="B205" s="66" t="s">
        <v>393</v>
      </c>
      <c r="C205" s="60"/>
      <c r="D205" s="61" t="str">
        <f>'Челябинская обл.'!$C$7</f>
        <v>13,23</v>
      </c>
      <c r="E205" s="61">
        <f>'Челябинская обл.'!$C$10</f>
        <v>1005.74</v>
      </c>
      <c r="F205" s="61">
        <f>'Челябинская обл.'!$C$11</f>
        <v>0</v>
      </c>
      <c r="G205" s="61">
        <f>'Челябинская обл.'!$C$12</f>
        <v>0</v>
      </c>
      <c r="H205" s="61">
        <f>'Челябинская обл.'!$C$13</f>
        <v>0</v>
      </c>
      <c r="I205" s="61">
        <f>'Челябинская обл.'!$C$14</f>
        <v>0</v>
      </c>
      <c r="J205" s="61">
        <f>'Челябинская обл.'!$C$17</f>
        <v>1987.75</v>
      </c>
      <c r="K205" s="61">
        <f>'Челябинская обл.'!$C$18</f>
        <v>0</v>
      </c>
      <c r="L205" s="61">
        <f>'Челябинская обл.'!$C$19</f>
        <v>0</v>
      </c>
      <c r="M205" s="61">
        <f>'Челябинская обл.'!$C$20</f>
        <v>0</v>
      </c>
      <c r="N205" s="61">
        <f>'Челябинская обл.'!$C$21</f>
        <v>0</v>
      </c>
      <c r="O205" s="61">
        <f>'Челябинская обл.'!$C$23</f>
        <v>1493.77</v>
      </c>
      <c r="P205" s="61">
        <f>'Челябинская обл.'!$C$24</f>
        <v>0</v>
      </c>
      <c r="Q205" s="61">
        <f>'Челябинская обл.'!$C$25</f>
        <v>0</v>
      </c>
      <c r="R205" s="61">
        <f>'Челябинская обл.'!$C$26</f>
        <v>0</v>
      </c>
      <c r="S205" s="61">
        <f>'Челябинская обл.'!$C$27</f>
        <v>0</v>
      </c>
      <c r="T205" s="61">
        <f>'Челябинская обл.'!$C$28</f>
        <v>0</v>
      </c>
      <c r="U205" s="61">
        <f>'Челябинская обл.'!$C$29</f>
        <v>377.24</v>
      </c>
      <c r="V205" s="61">
        <f>'Челябинская обл.'!$C$34</f>
        <v>13.23</v>
      </c>
      <c r="W205" s="61">
        <f>'Челябинская обл.'!$C$37</f>
        <v>352.76</v>
      </c>
      <c r="X205" s="61">
        <f>'Челябинская обл.'!$C$38</f>
        <v>825.59</v>
      </c>
      <c r="Y205" s="61">
        <f>'Челябинская обл.'!$C$39</f>
        <v>0</v>
      </c>
      <c r="Z205" s="61">
        <f>'Челябинская обл.'!$C$40</f>
        <v>0</v>
      </c>
      <c r="AA205" s="61">
        <f>'Челябинская обл.'!$C$41</f>
        <v>0</v>
      </c>
      <c r="AB205" s="61">
        <f>'Челябинская обл.'!$C$44</f>
        <v>1142.9000000000001</v>
      </c>
      <c r="AC205" s="61">
        <f>'Челябинская обл.'!$C$45</f>
        <v>1066.98</v>
      </c>
      <c r="AD205" s="61">
        <f>'Челябинская обл.'!$C$46</f>
        <v>0</v>
      </c>
      <c r="AE205" s="61">
        <f>'Челябинская обл.'!$C$47</f>
        <v>0</v>
      </c>
      <c r="AF205" s="61">
        <f>'Челябинская обл.'!$C$48</f>
        <v>0</v>
      </c>
      <c r="AG205" s="61">
        <f>'Челябинская обл.'!$C$50</f>
        <v>1081.3599999999999</v>
      </c>
      <c r="AH205" s="61">
        <f>'Челябинская обл.'!$C$51</f>
        <v>1328.18</v>
      </c>
      <c r="AI205" s="61">
        <f>'Челябинская обл.'!$C$52</f>
        <v>0</v>
      </c>
      <c r="AJ205" s="61">
        <f>'Челябинская обл.'!$C$53</f>
        <v>0</v>
      </c>
      <c r="AK205" s="61">
        <f>'Челябинская обл.'!$C$54</f>
        <v>0</v>
      </c>
      <c r="AL205" s="61">
        <f>'Челябинская обл.'!$C$55</f>
        <v>0</v>
      </c>
      <c r="AM205" s="61">
        <f>'Челябинская обл.'!$C$56</f>
        <v>243.71</v>
      </c>
    </row>
    <row r="206" spans="1:39" s="22" customFormat="1" ht="15.75">
      <c r="A206" s="65" t="s">
        <v>223</v>
      </c>
      <c r="B206" s="66" t="s">
        <v>394</v>
      </c>
      <c r="C206" s="60"/>
      <c r="D206" s="61" t="str">
        <f>'Челябинская обл.'!$C$7</f>
        <v>13,23</v>
      </c>
      <c r="E206" s="61">
        <f>'Челябинская обл.'!$C$10</f>
        <v>1005.74</v>
      </c>
      <c r="F206" s="61">
        <f>'Челябинская обл.'!$C$11</f>
        <v>0</v>
      </c>
      <c r="G206" s="61">
        <f>'Челябинская обл.'!$C$12</f>
        <v>0</v>
      </c>
      <c r="H206" s="61">
        <f>'Челябинская обл.'!$C$13</f>
        <v>0</v>
      </c>
      <c r="I206" s="61">
        <f>'Челябинская обл.'!$C$14</f>
        <v>0</v>
      </c>
      <c r="J206" s="61">
        <f>'Челябинская обл.'!$C$17</f>
        <v>1987.75</v>
      </c>
      <c r="K206" s="61">
        <f>'Челябинская обл.'!$C$18</f>
        <v>0</v>
      </c>
      <c r="L206" s="61">
        <f>'Челябинская обл.'!$C$19</f>
        <v>0</v>
      </c>
      <c r="M206" s="61">
        <f>'Челябинская обл.'!$C$20</f>
        <v>0</v>
      </c>
      <c r="N206" s="61">
        <f>'Челябинская обл.'!$C$21</f>
        <v>0</v>
      </c>
      <c r="O206" s="61">
        <f>'Челябинская обл.'!$C$23</f>
        <v>1493.77</v>
      </c>
      <c r="P206" s="61">
        <f>'Челябинская обл.'!$C$24</f>
        <v>0</v>
      </c>
      <c r="Q206" s="61">
        <f>'Челябинская обл.'!$C$25</f>
        <v>0</v>
      </c>
      <c r="R206" s="61">
        <f>'Челябинская обл.'!$C$26</f>
        <v>0</v>
      </c>
      <c r="S206" s="61">
        <f>'Челябинская обл.'!$C$27</f>
        <v>0</v>
      </c>
      <c r="T206" s="61">
        <f>'Челябинская обл.'!$C$28</f>
        <v>0</v>
      </c>
      <c r="U206" s="61">
        <f>'Челябинская обл.'!$C$29</f>
        <v>377.24</v>
      </c>
      <c r="V206" s="61">
        <f>'Челябинская обл.'!$C$34</f>
        <v>13.23</v>
      </c>
      <c r="W206" s="61">
        <f>'Челябинская обл.'!$C$37</f>
        <v>352.76</v>
      </c>
      <c r="X206" s="61">
        <f>'Челябинская обл.'!$C$38</f>
        <v>825.59</v>
      </c>
      <c r="Y206" s="61">
        <f>'Челябинская обл.'!$C$39</f>
        <v>0</v>
      </c>
      <c r="Z206" s="61">
        <f>'Челябинская обл.'!$C$40</f>
        <v>0</v>
      </c>
      <c r="AA206" s="61">
        <f>'Челябинская обл.'!$C$41</f>
        <v>0</v>
      </c>
      <c r="AB206" s="61">
        <f>'Челябинская обл.'!$C$44</f>
        <v>1142.9000000000001</v>
      </c>
      <c r="AC206" s="61">
        <f>'Челябинская обл.'!$C$45</f>
        <v>1066.98</v>
      </c>
      <c r="AD206" s="61">
        <f>'Челябинская обл.'!$C$46</f>
        <v>0</v>
      </c>
      <c r="AE206" s="61">
        <f>'Челябинская обл.'!$C$47</f>
        <v>0</v>
      </c>
      <c r="AF206" s="61">
        <f>'Челябинская обл.'!$C$48</f>
        <v>0</v>
      </c>
      <c r="AG206" s="61">
        <f>'Челябинская обл.'!$C$50</f>
        <v>1081.3599999999999</v>
      </c>
      <c r="AH206" s="61">
        <f>'Челябинская обл.'!$C$51</f>
        <v>1328.18</v>
      </c>
      <c r="AI206" s="61">
        <f>'Челябинская обл.'!$C$52</f>
        <v>0</v>
      </c>
      <c r="AJ206" s="61">
        <f>'Челябинская обл.'!$C$53</f>
        <v>0</v>
      </c>
      <c r="AK206" s="61">
        <f>'Челябинская обл.'!$C$54</f>
        <v>0</v>
      </c>
      <c r="AL206" s="61">
        <f>'Челябинская обл.'!$C$55</f>
        <v>0</v>
      </c>
      <c r="AM206" s="61">
        <f>'Челябинская обл.'!$C$56</f>
        <v>243.71</v>
      </c>
    </row>
    <row r="207" spans="1:39" s="22" customFormat="1" ht="15.75">
      <c r="A207" s="72" t="s">
        <v>224</v>
      </c>
      <c r="B207" s="66" t="s">
        <v>395</v>
      </c>
      <c r="C207" s="60"/>
      <c r="D207" s="61" t="str">
        <f>'Челябинская обл.'!$C$7</f>
        <v>13,23</v>
      </c>
      <c r="E207" s="61">
        <f>'Челябинская обл.'!$C$10</f>
        <v>1005.74</v>
      </c>
      <c r="F207" s="61">
        <f>'Челябинская обл.'!$C$11</f>
        <v>0</v>
      </c>
      <c r="G207" s="61">
        <f>'Челябинская обл.'!$C$12</f>
        <v>0</v>
      </c>
      <c r="H207" s="61">
        <f>'Челябинская обл.'!$C$13</f>
        <v>0</v>
      </c>
      <c r="I207" s="61">
        <f>'Челябинская обл.'!$C$14</f>
        <v>0</v>
      </c>
      <c r="J207" s="61">
        <f>'Челябинская обл.'!$C$17</f>
        <v>1987.75</v>
      </c>
      <c r="K207" s="61">
        <f>'Челябинская обл.'!$C$18</f>
        <v>0</v>
      </c>
      <c r="L207" s="61">
        <f>'Челябинская обл.'!$C$19</f>
        <v>0</v>
      </c>
      <c r="M207" s="61">
        <f>'Челябинская обл.'!$C$20</f>
        <v>0</v>
      </c>
      <c r="N207" s="61">
        <f>'Челябинская обл.'!$C$21</f>
        <v>0</v>
      </c>
      <c r="O207" s="61">
        <f>'Челябинская обл.'!$C$23</f>
        <v>1493.77</v>
      </c>
      <c r="P207" s="61">
        <f>'Челябинская обл.'!$C$24</f>
        <v>0</v>
      </c>
      <c r="Q207" s="61">
        <f>'Челябинская обл.'!$C$25</f>
        <v>0</v>
      </c>
      <c r="R207" s="61">
        <f>'Челябинская обл.'!$C$26</f>
        <v>0</v>
      </c>
      <c r="S207" s="61">
        <f>'Челябинская обл.'!$C$27</f>
        <v>0</v>
      </c>
      <c r="T207" s="61">
        <f>'Челябинская обл.'!$C$28</f>
        <v>0</v>
      </c>
      <c r="U207" s="61">
        <f>'Челябинская обл.'!$C$29</f>
        <v>377.24</v>
      </c>
      <c r="V207" s="61">
        <f>'Челябинская обл.'!$C$34</f>
        <v>13.23</v>
      </c>
      <c r="W207" s="61">
        <f>'Челябинская обл.'!$C$37</f>
        <v>352.76</v>
      </c>
      <c r="X207" s="61">
        <f>'Челябинская обл.'!$C$38</f>
        <v>825.59</v>
      </c>
      <c r="Y207" s="61">
        <f>'Челябинская обл.'!$C$39</f>
        <v>0</v>
      </c>
      <c r="Z207" s="61">
        <f>'Челябинская обл.'!$C$40</f>
        <v>0</v>
      </c>
      <c r="AA207" s="61">
        <f>'Челябинская обл.'!$C$41</f>
        <v>0</v>
      </c>
      <c r="AB207" s="61">
        <f>'Челябинская обл.'!$C$44</f>
        <v>1142.9000000000001</v>
      </c>
      <c r="AC207" s="61">
        <f>'Челябинская обл.'!$C$45</f>
        <v>1066.98</v>
      </c>
      <c r="AD207" s="61">
        <f>'Челябинская обл.'!$C$46</f>
        <v>0</v>
      </c>
      <c r="AE207" s="61">
        <f>'Челябинская обл.'!$C$47</f>
        <v>0</v>
      </c>
      <c r="AF207" s="61">
        <f>'Челябинская обл.'!$C$48</f>
        <v>0</v>
      </c>
      <c r="AG207" s="61">
        <f>'Челябинская обл.'!$C$50</f>
        <v>1081.3599999999999</v>
      </c>
      <c r="AH207" s="61">
        <f>'Челябинская обл.'!$C$51</f>
        <v>1328.18</v>
      </c>
      <c r="AI207" s="61">
        <f>'Челябинская обл.'!$C$52</f>
        <v>0</v>
      </c>
      <c r="AJ207" s="61">
        <f>'Челябинская обл.'!$C$53</f>
        <v>0</v>
      </c>
      <c r="AK207" s="61">
        <f>'Челябинская обл.'!$C$54</f>
        <v>0</v>
      </c>
      <c r="AL207" s="61">
        <f>'Челябинская обл.'!$C$55</f>
        <v>0</v>
      </c>
      <c r="AM207" s="61">
        <f>'Челябинская обл.'!$C$56</f>
        <v>243.71</v>
      </c>
    </row>
    <row r="208" spans="1:39" s="22" customFormat="1" ht="15.75">
      <c r="A208" s="65" t="s">
        <v>232</v>
      </c>
      <c r="B208" s="67" t="s">
        <v>551</v>
      </c>
      <c r="C208" s="60"/>
      <c r="D208" s="61" t="str">
        <f>'Челябинская обл.'!$C$7</f>
        <v>13,23</v>
      </c>
      <c r="E208" s="61">
        <f>'Челябинская обл.'!$C$10</f>
        <v>1005.74</v>
      </c>
      <c r="F208" s="61">
        <f>'Челябинская обл.'!$C$11</f>
        <v>0</v>
      </c>
      <c r="G208" s="61">
        <f>'Челябинская обл.'!$C$12</f>
        <v>0</v>
      </c>
      <c r="H208" s="61">
        <f>'Челябинская обл.'!$C$13</f>
        <v>0</v>
      </c>
      <c r="I208" s="61">
        <f>'Челябинская обл.'!$C$14</f>
        <v>0</v>
      </c>
      <c r="J208" s="61">
        <f>'Челябинская обл.'!$C$17</f>
        <v>1987.75</v>
      </c>
      <c r="K208" s="61">
        <f>'Челябинская обл.'!$C$18</f>
        <v>0</v>
      </c>
      <c r="L208" s="61">
        <f>'Челябинская обл.'!$C$19</f>
        <v>0</v>
      </c>
      <c r="M208" s="61">
        <f>'Челябинская обл.'!$C$20</f>
        <v>0</v>
      </c>
      <c r="N208" s="61">
        <f>'Челябинская обл.'!$C$21</f>
        <v>0</v>
      </c>
      <c r="O208" s="61">
        <f>'Челябинская обл.'!$C$23</f>
        <v>1493.77</v>
      </c>
      <c r="P208" s="61">
        <f>'Челябинская обл.'!$C$24</f>
        <v>0</v>
      </c>
      <c r="Q208" s="61">
        <f>'Челябинская обл.'!$C$25</f>
        <v>0</v>
      </c>
      <c r="R208" s="61">
        <f>'Челябинская обл.'!$C$26</f>
        <v>0</v>
      </c>
      <c r="S208" s="61">
        <f>'Челябинская обл.'!$C$27</f>
        <v>0</v>
      </c>
      <c r="T208" s="61">
        <f>'Челябинская обл.'!$C$28</f>
        <v>0</v>
      </c>
      <c r="U208" s="61">
        <f>'Челябинская обл.'!$C$29</f>
        <v>377.24</v>
      </c>
      <c r="V208" s="61">
        <f>'Челябинская обл.'!$C$34</f>
        <v>13.23</v>
      </c>
      <c r="W208" s="61">
        <f>'Челябинская обл.'!$C$37</f>
        <v>352.76</v>
      </c>
      <c r="X208" s="61">
        <f>'Челябинская обл.'!$C$38</f>
        <v>825.59</v>
      </c>
      <c r="Y208" s="61">
        <f>'Челябинская обл.'!$C$39</f>
        <v>0</v>
      </c>
      <c r="Z208" s="61">
        <f>'Челябинская обл.'!$C$40</f>
        <v>0</v>
      </c>
      <c r="AA208" s="61">
        <f>'Челябинская обл.'!$C$41</f>
        <v>0</v>
      </c>
      <c r="AB208" s="61">
        <f>'Челябинская обл.'!$C$44</f>
        <v>1142.9000000000001</v>
      </c>
      <c r="AC208" s="61">
        <f>'Челябинская обл.'!$C$45</f>
        <v>1066.98</v>
      </c>
      <c r="AD208" s="61">
        <f>'Челябинская обл.'!$C$46</f>
        <v>0</v>
      </c>
      <c r="AE208" s="61">
        <f>'Челябинская обл.'!$C$47</f>
        <v>0</v>
      </c>
      <c r="AF208" s="61">
        <f>'Челябинская обл.'!$C$48</f>
        <v>0</v>
      </c>
      <c r="AG208" s="61">
        <f>'Челябинская обл.'!$C$50</f>
        <v>1081.3599999999999</v>
      </c>
      <c r="AH208" s="61">
        <f>'Челябинская обл.'!$C$51</f>
        <v>1328.18</v>
      </c>
      <c r="AI208" s="61">
        <f>'Челябинская обл.'!$C$52</f>
        <v>0</v>
      </c>
      <c r="AJ208" s="61">
        <f>'Челябинская обл.'!$C$53</f>
        <v>0</v>
      </c>
      <c r="AK208" s="61">
        <f>'Челябинская обл.'!$C$54</f>
        <v>0</v>
      </c>
      <c r="AL208" s="61">
        <f>'Челябинская обл.'!$C$55</f>
        <v>0</v>
      </c>
      <c r="AM208" s="61">
        <f>'Челябинская обл.'!$C$56</f>
        <v>243.71</v>
      </c>
    </row>
    <row r="209" spans="1:39" s="22" customFormat="1" ht="15.75">
      <c r="A209" s="72" t="s">
        <v>234</v>
      </c>
      <c r="B209" s="66" t="s">
        <v>396</v>
      </c>
      <c r="C209" s="60"/>
      <c r="D209" s="61" t="str">
        <f>'Челябинская обл.'!$C$7</f>
        <v>13,23</v>
      </c>
      <c r="E209" s="61">
        <f>'Челябинская обл.'!$C$10</f>
        <v>1005.74</v>
      </c>
      <c r="F209" s="61">
        <f>'Челябинская обл.'!$C$11</f>
        <v>0</v>
      </c>
      <c r="G209" s="61">
        <f>'Челябинская обл.'!$C$12</f>
        <v>0</v>
      </c>
      <c r="H209" s="61">
        <f>'Челябинская обл.'!$C$13</f>
        <v>0</v>
      </c>
      <c r="I209" s="61">
        <f>'Челябинская обл.'!$C$14</f>
        <v>0</v>
      </c>
      <c r="J209" s="61">
        <f>'Челябинская обл.'!$C$17</f>
        <v>1987.75</v>
      </c>
      <c r="K209" s="61">
        <f>'Челябинская обл.'!$C$18</f>
        <v>0</v>
      </c>
      <c r="L209" s="61">
        <f>'Челябинская обл.'!$C$19</f>
        <v>0</v>
      </c>
      <c r="M209" s="61">
        <f>'Челябинская обл.'!$C$20</f>
        <v>0</v>
      </c>
      <c r="N209" s="61">
        <f>'Челябинская обл.'!$C$21</f>
        <v>0</v>
      </c>
      <c r="O209" s="61">
        <f>'Челябинская обл.'!$C$23</f>
        <v>1493.77</v>
      </c>
      <c r="P209" s="61">
        <f>'Челябинская обл.'!$C$24</f>
        <v>0</v>
      </c>
      <c r="Q209" s="61">
        <f>'Челябинская обл.'!$C$25</f>
        <v>0</v>
      </c>
      <c r="R209" s="61">
        <f>'Челябинская обл.'!$C$26</f>
        <v>0</v>
      </c>
      <c r="S209" s="61">
        <f>'Челябинская обл.'!$C$27</f>
        <v>0</v>
      </c>
      <c r="T209" s="61">
        <f>'Челябинская обл.'!$C$28</f>
        <v>0</v>
      </c>
      <c r="U209" s="61">
        <f>'Челябинская обл.'!$C$29</f>
        <v>377.24</v>
      </c>
      <c r="V209" s="61">
        <f>'Челябинская обл.'!$C$34</f>
        <v>13.23</v>
      </c>
      <c r="W209" s="61">
        <f>'Челябинская обл.'!$C$37</f>
        <v>352.76</v>
      </c>
      <c r="X209" s="61">
        <f>'Челябинская обл.'!$C$38</f>
        <v>825.59</v>
      </c>
      <c r="Y209" s="61">
        <f>'Челябинская обл.'!$C$39</f>
        <v>0</v>
      </c>
      <c r="Z209" s="61">
        <f>'Челябинская обл.'!$C$40</f>
        <v>0</v>
      </c>
      <c r="AA209" s="61">
        <f>'Челябинская обл.'!$C$41</f>
        <v>0</v>
      </c>
      <c r="AB209" s="61">
        <f>'Челябинская обл.'!$C$44</f>
        <v>1142.9000000000001</v>
      </c>
      <c r="AC209" s="61">
        <f>'Челябинская обл.'!$C$45</f>
        <v>1066.98</v>
      </c>
      <c r="AD209" s="61">
        <f>'Челябинская обл.'!$C$46</f>
        <v>0</v>
      </c>
      <c r="AE209" s="61">
        <f>'Челябинская обл.'!$C$47</f>
        <v>0</v>
      </c>
      <c r="AF209" s="61">
        <f>'Челябинская обл.'!$C$48</f>
        <v>0</v>
      </c>
      <c r="AG209" s="61">
        <f>'Челябинская обл.'!$C$50</f>
        <v>1081.3599999999999</v>
      </c>
      <c r="AH209" s="61">
        <f>'Челябинская обл.'!$C$51</f>
        <v>1328.18</v>
      </c>
      <c r="AI209" s="61">
        <f>'Челябинская обл.'!$C$52</f>
        <v>0</v>
      </c>
      <c r="AJ209" s="61">
        <f>'Челябинская обл.'!$C$53</f>
        <v>0</v>
      </c>
      <c r="AK209" s="61">
        <f>'Челябинская обл.'!$C$54</f>
        <v>0</v>
      </c>
      <c r="AL209" s="61">
        <f>'Челябинская обл.'!$C$55</f>
        <v>0</v>
      </c>
      <c r="AM209" s="61">
        <f>'Челябинская обл.'!$C$56</f>
        <v>243.71</v>
      </c>
    </row>
    <row r="210" spans="1:39" s="22" customFormat="1" ht="15.75">
      <c r="A210" s="65" t="s">
        <v>236</v>
      </c>
      <c r="B210" s="67" t="s">
        <v>552</v>
      </c>
      <c r="C210" s="60"/>
      <c r="D210" s="61" t="str">
        <f>'Челябинская обл.'!$C$7</f>
        <v>13,23</v>
      </c>
      <c r="E210" s="61">
        <f>'Челябинская обл.'!$C$10</f>
        <v>1005.74</v>
      </c>
      <c r="F210" s="61">
        <f>'Челябинская обл.'!$C$11</f>
        <v>0</v>
      </c>
      <c r="G210" s="61">
        <f>'Челябинская обл.'!$C$12</f>
        <v>0</v>
      </c>
      <c r="H210" s="61">
        <f>'Челябинская обл.'!$C$13</f>
        <v>0</v>
      </c>
      <c r="I210" s="61">
        <f>'Челябинская обл.'!$C$14</f>
        <v>0</v>
      </c>
      <c r="J210" s="61">
        <f>'Челябинская обл.'!$C$17</f>
        <v>1987.75</v>
      </c>
      <c r="K210" s="61">
        <f>'Челябинская обл.'!$C$18</f>
        <v>0</v>
      </c>
      <c r="L210" s="61">
        <f>'Челябинская обл.'!$C$19</f>
        <v>0</v>
      </c>
      <c r="M210" s="61">
        <f>'Челябинская обл.'!$C$20</f>
        <v>0</v>
      </c>
      <c r="N210" s="61">
        <f>'Челябинская обл.'!$C$21</f>
        <v>0</v>
      </c>
      <c r="O210" s="61">
        <f>'Челябинская обл.'!$C$23</f>
        <v>1493.77</v>
      </c>
      <c r="P210" s="61">
        <f>'Челябинская обл.'!$C$24</f>
        <v>0</v>
      </c>
      <c r="Q210" s="61">
        <f>'Челябинская обл.'!$C$25</f>
        <v>0</v>
      </c>
      <c r="R210" s="61">
        <f>'Челябинская обл.'!$C$26</f>
        <v>0</v>
      </c>
      <c r="S210" s="61">
        <f>'Челябинская обл.'!$C$27</f>
        <v>0</v>
      </c>
      <c r="T210" s="61">
        <f>'Челябинская обл.'!$C$28</f>
        <v>0</v>
      </c>
      <c r="U210" s="61">
        <f>'Челябинская обл.'!$C$29</f>
        <v>377.24</v>
      </c>
      <c r="V210" s="61">
        <f>'Челябинская обл.'!$C$34</f>
        <v>13.23</v>
      </c>
      <c r="W210" s="61">
        <f>'Челябинская обл.'!$C$37</f>
        <v>352.76</v>
      </c>
      <c r="X210" s="61">
        <f>'Челябинская обл.'!$C$38</f>
        <v>825.59</v>
      </c>
      <c r="Y210" s="61">
        <f>'Челябинская обл.'!$C$39</f>
        <v>0</v>
      </c>
      <c r="Z210" s="61">
        <f>'Челябинская обл.'!$C$40</f>
        <v>0</v>
      </c>
      <c r="AA210" s="61">
        <f>'Челябинская обл.'!$C$41</f>
        <v>0</v>
      </c>
      <c r="AB210" s="61">
        <f>'Челябинская обл.'!$C$44</f>
        <v>1142.9000000000001</v>
      </c>
      <c r="AC210" s="61">
        <f>'Челябинская обл.'!$C$45</f>
        <v>1066.98</v>
      </c>
      <c r="AD210" s="61">
        <f>'Челябинская обл.'!$C$46</f>
        <v>0</v>
      </c>
      <c r="AE210" s="61">
        <f>'Челябинская обл.'!$C$47</f>
        <v>0</v>
      </c>
      <c r="AF210" s="61">
        <f>'Челябинская обл.'!$C$48</f>
        <v>0</v>
      </c>
      <c r="AG210" s="61">
        <f>'Челябинская обл.'!$C$50</f>
        <v>1081.3599999999999</v>
      </c>
      <c r="AH210" s="61">
        <f>'Челябинская обл.'!$C$51</f>
        <v>1328.18</v>
      </c>
      <c r="AI210" s="61">
        <f>'Челябинская обл.'!$C$52</f>
        <v>0</v>
      </c>
      <c r="AJ210" s="61">
        <f>'Челябинская обл.'!$C$53</f>
        <v>0</v>
      </c>
      <c r="AK210" s="61">
        <f>'Челябинская обл.'!$C$54</f>
        <v>0</v>
      </c>
      <c r="AL210" s="61">
        <f>'Челябинская обл.'!$C$55</f>
        <v>0</v>
      </c>
      <c r="AM210" s="61">
        <f>'Челябинская обл.'!$C$56</f>
        <v>243.71</v>
      </c>
    </row>
    <row r="211" spans="1:39" s="22" customFormat="1" ht="31.5">
      <c r="A211" s="72" t="s">
        <v>245</v>
      </c>
      <c r="B211" s="73" t="s">
        <v>554</v>
      </c>
      <c r="C211" s="60"/>
      <c r="D211" s="61" t="str">
        <f>'Челябинская обл.'!$C$7</f>
        <v>13,23</v>
      </c>
      <c r="E211" s="61">
        <f>'Челябинская обл.'!$C$10</f>
        <v>1005.74</v>
      </c>
      <c r="F211" s="61">
        <f>'Челябинская обл.'!$C$11</f>
        <v>0</v>
      </c>
      <c r="G211" s="61">
        <f>'Челябинская обл.'!$C$12</f>
        <v>0</v>
      </c>
      <c r="H211" s="61">
        <f>'Челябинская обл.'!$C$13</f>
        <v>0</v>
      </c>
      <c r="I211" s="61">
        <f>'Челябинская обл.'!$C$14</f>
        <v>0</v>
      </c>
      <c r="J211" s="61">
        <f>'Челябинская обл.'!$C$17</f>
        <v>1987.75</v>
      </c>
      <c r="K211" s="61">
        <f>'Челябинская обл.'!$C$18</f>
        <v>0</v>
      </c>
      <c r="L211" s="61">
        <f>'Челябинская обл.'!$C$19</f>
        <v>0</v>
      </c>
      <c r="M211" s="61">
        <f>'Челябинская обл.'!$C$20</f>
        <v>0</v>
      </c>
      <c r="N211" s="61">
        <f>'Челябинская обл.'!$C$21</f>
        <v>0</v>
      </c>
      <c r="O211" s="61">
        <f>'Челябинская обл.'!$C$23</f>
        <v>1493.77</v>
      </c>
      <c r="P211" s="61">
        <f>'Челябинская обл.'!$C$24</f>
        <v>0</v>
      </c>
      <c r="Q211" s="61">
        <f>'Челябинская обл.'!$C$25</f>
        <v>0</v>
      </c>
      <c r="R211" s="61">
        <f>'Челябинская обл.'!$C$26</f>
        <v>0</v>
      </c>
      <c r="S211" s="61">
        <f>'Челябинская обл.'!$C$27</f>
        <v>0</v>
      </c>
      <c r="T211" s="61">
        <f>'Челябинская обл.'!$C$28</f>
        <v>0</v>
      </c>
      <c r="U211" s="61">
        <f>'Челябинская обл.'!$C$29</f>
        <v>377.24</v>
      </c>
      <c r="V211" s="61">
        <f>'Челябинская обл.'!$C$34</f>
        <v>13.23</v>
      </c>
      <c r="W211" s="61">
        <f>'Челябинская обл.'!$C$37</f>
        <v>352.76</v>
      </c>
      <c r="X211" s="61">
        <f>'Челябинская обл.'!$C$38</f>
        <v>825.59</v>
      </c>
      <c r="Y211" s="61">
        <f>'Челябинская обл.'!$C$39</f>
        <v>0</v>
      </c>
      <c r="Z211" s="61">
        <f>'Челябинская обл.'!$C$40</f>
        <v>0</v>
      </c>
      <c r="AA211" s="61">
        <f>'Челябинская обл.'!$C$41</f>
        <v>0</v>
      </c>
      <c r="AB211" s="61">
        <f>'Челябинская обл.'!$C$44</f>
        <v>1142.9000000000001</v>
      </c>
      <c r="AC211" s="61">
        <f>'Челябинская обл.'!$C$45</f>
        <v>1066.98</v>
      </c>
      <c r="AD211" s="61">
        <f>'Челябинская обл.'!$C$46</f>
        <v>0</v>
      </c>
      <c r="AE211" s="61">
        <f>'Челябинская обл.'!$C$47</f>
        <v>0</v>
      </c>
      <c r="AF211" s="61">
        <f>'Челябинская обл.'!$C$48</f>
        <v>0</v>
      </c>
      <c r="AG211" s="61">
        <f>'Челябинская обл.'!$C$50</f>
        <v>1081.3599999999999</v>
      </c>
      <c r="AH211" s="61">
        <f>'Челябинская обл.'!$C$51</f>
        <v>1328.18</v>
      </c>
      <c r="AI211" s="61">
        <f>'Челябинская обл.'!$C$52</f>
        <v>0</v>
      </c>
      <c r="AJ211" s="61">
        <f>'Челябинская обл.'!$C$53</f>
        <v>0</v>
      </c>
      <c r="AK211" s="61">
        <f>'Челябинская обл.'!$C$54</f>
        <v>0</v>
      </c>
      <c r="AL211" s="61">
        <f>'Челябинская обл.'!$C$55</f>
        <v>0</v>
      </c>
      <c r="AM211" s="61">
        <f>'Челябинская обл.'!$C$56</f>
        <v>243.71</v>
      </c>
    </row>
    <row r="212" spans="1:39" s="22" customFormat="1" ht="15.75">
      <c r="A212" s="65" t="s">
        <v>246</v>
      </c>
      <c r="B212" s="67" t="s">
        <v>553</v>
      </c>
      <c r="C212" s="60"/>
      <c r="D212" s="61" t="str">
        <f>'Челябинская обл.'!$C$7</f>
        <v>13,23</v>
      </c>
      <c r="E212" s="61">
        <f>'Челябинская обл.'!$C$10</f>
        <v>1005.74</v>
      </c>
      <c r="F212" s="61">
        <f>'Челябинская обл.'!$C$11</f>
        <v>0</v>
      </c>
      <c r="G212" s="61">
        <f>'Челябинская обл.'!$C$12</f>
        <v>0</v>
      </c>
      <c r="H212" s="61">
        <f>'Челябинская обл.'!$C$13</f>
        <v>0</v>
      </c>
      <c r="I212" s="61">
        <f>'Челябинская обл.'!$C$14</f>
        <v>0</v>
      </c>
      <c r="J212" s="61">
        <f>'Челябинская обл.'!$C$17</f>
        <v>1987.75</v>
      </c>
      <c r="K212" s="61">
        <f>'Челябинская обл.'!$C$18</f>
        <v>0</v>
      </c>
      <c r="L212" s="61">
        <f>'Челябинская обл.'!$C$19</f>
        <v>0</v>
      </c>
      <c r="M212" s="61">
        <f>'Челябинская обл.'!$C$20</f>
        <v>0</v>
      </c>
      <c r="N212" s="61">
        <f>'Челябинская обл.'!$C$21</f>
        <v>0</v>
      </c>
      <c r="O212" s="61">
        <f>'Челябинская обл.'!$C$23</f>
        <v>1493.77</v>
      </c>
      <c r="P212" s="61">
        <f>'Челябинская обл.'!$C$24</f>
        <v>0</v>
      </c>
      <c r="Q212" s="61">
        <f>'Челябинская обл.'!$C$25</f>
        <v>0</v>
      </c>
      <c r="R212" s="61">
        <f>'Челябинская обл.'!$C$26</f>
        <v>0</v>
      </c>
      <c r="S212" s="61">
        <f>'Челябинская обл.'!$C$27</f>
        <v>0</v>
      </c>
      <c r="T212" s="61">
        <f>'Челябинская обл.'!$C$28</f>
        <v>0</v>
      </c>
      <c r="U212" s="61">
        <f>'Челябинская обл.'!$C$29</f>
        <v>377.24</v>
      </c>
      <c r="V212" s="61">
        <f>'Челябинская обл.'!$C$34</f>
        <v>13.23</v>
      </c>
      <c r="W212" s="61">
        <f>'Челябинская обл.'!$C$37</f>
        <v>352.76</v>
      </c>
      <c r="X212" s="61">
        <f>'Челябинская обл.'!$C$38</f>
        <v>825.59</v>
      </c>
      <c r="Y212" s="61">
        <f>'Челябинская обл.'!$C$39</f>
        <v>0</v>
      </c>
      <c r="Z212" s="61">
        <f>'Челябинская обл.'!$C$40</f>
        <v>0</v>
      </c>
      <c r="AA212" s="61">
        <f>'Челябинская обл.'!$C$41</f>
        <v>0</v>
      </c>
      <c r="AB212" s="61">
        <f>'Челябинская обл.'!$C$44</f>
        <v>1142.9000000000001</v>
      </c>
      <c r="AC212" s="61">
        <f>'Челябинская обл.'!$C$45</f>
        <v>1066.98</v>
      </c>
      <c r="AD212" s="61">
        <f>'Челябинская обл.'!$C$46</f>
        <v>0</v>
      </c>
      <c r="AE212" s="61">
        <f>'Челябинская обл.'!$C$47</f>
        <v>0</v>
      </c>
      <c r="AF212" s="61">
        <f>'Челябинская обл.'!$C$48</f>
        <v>0</v>
      </c>
      <c r="AG212" s="61">
        <f>'Челябинская обл.'!$C$50</f>
        <v>1081.3599999999999</v>
      </c>
      <c r="AH212" s="61">
        <f>'Челябинская обл.'!$C$51</f>
        <v>1328.18</v>
      </c>
      <c r="AI212" s="61">
        <f>'Челябинская обл.'!$C$52</f>
        <v>0</v>
      </c>
      <c r="AJ212" s="61">
        <f>'Челябинская обл.'!$C$53</f>
        <v>0</v>
      </c>
      <c r="AK212" s="61">
        <f>'Челябинская обл.'!$C$54</f>
        <v>0</v>
      </c>
      <c r="AL212" s="61">
        <f>'Челябинская обл.'!$C$55</f>
        <v>0</v>
      </c>
      <c r="AM212" s="61">
        <f>'Челябинская обл.'!$C$56</f>
        <v>243.71</v>
      </c>
    </row>
    <row r="213" spans="1:39" s="22" customFormat="1" ht="31.5">
      <c r="A213" s="76">
        <v>13</v>
      </c>
      <c r="B213" s="73" t="s">
        <v>555</v>
      </c>
      <c r="C213" s="60"/>
      <c r="D213" s="61" t="str">
        <f>'Челябинская обл.'!$C$7</f>
        <v>13,23</v>
      </c>
      <c r="E213" s="61">
        <f>'Челябинская обл.'!$C$10</f>
        <v>1005.74</v>
      </c>
      <c r="F213" s="61">
        <f>'Челябинская обл.'!$C$11</f>
        <v>0</v>
      </c>
      <c r="G213" s="61">
        <f>'Челябинская обл.'!$C$12</f>
        <v>0</v>
      </c>
      <c r="H213" s="61">
        <f>'Челябинская обл.'!$C$13</f>
        <v>0</v>
      </c>
      <c r="I213" s="61">
        <f>'Челябинская обл.'!$C$14</f>
        <v>0</v>
      </c>
      <c r="J213" s="61">
        <f>'Челябинская обл.'!$C$17</f>
        <v>1987.75</v>
      </c>
      <c r="K213" s="61">
        <f>'Челябинская обл.'!$C$18</f>
        <v>0</v>
      </c>
      <c r="L213" s="61">
        <f>'Челябинская обл.'!$C$19</f>
        <v>0</v>
      </c>
      <c r="M213" s="61">
        <f>'Челябинская обл.'!$C$20</f>
        <v>0</v>
      </c>
      <c r="N213" s="61">
        <f>'Челябинская обл.'!$C$21</f>
        <v>0</v>
      </c>
      <c r="O213" s="61">
        <f>'Челябинская обл.'!$C$23</f>
        <v>1493.77</v>
      </c>
      <c r="P213" s="61">
        <f>'Челябинская обл.'!$C$24</f>
        <v>0</v>
      </c>
      <c r="Q213" s="61">
        <f>'Челябинская обл.'!$C$25</f>
        <v>0</v>
      </c>
      <c r="R213" s="61">
        <f>'Челябинская обл.'!$C$26</f>
        <v>0</v>
      </c>
      <c r="S213" s="61">
        <f>'Челябинская обл.'!$C$27</f>
        <v>0</v>
      </c>
      <c r="T213" s="61">
        <f>'Челябинская обл.'!$C$28</f>
        <v>0</v>
      </c>
      <c r="U213" s="61">
        <f>'Челябинская обл.'!$C$29</f>
        <v>377.24</v>
      </c>
      <c r="V213" s="61">
        <f>'Челябинская обл.'!$C$34</f>
        <v>13.23</v>
      </c>
      <c r="W213" s="61">
        <f>'Челябинская обл.'!$C$37</f>
        <v>352.76</v>
      </c>
      <c r="X213" s="61">
        <f>'Челябинская обл.'!$C$38</f>
        <v>825.59</v>
      </c>
      <c r="Y213" s="61">
        <f>'Челябинская обл.'!$C$39</f>
        <v>0</v>
      </c>
      <c r="Z213" s="61">
        <f>'Челябинская обл.'!$C$40</f>
        <v>0</v>
      </c>
      <c r="AA213" s="61">
        <f>'Челябинская обл.'!$C$41</f>
        <v>0</v>
      </c>
      <c r="AB213" s="61">
        <f>'Челябинская обл.'!$C$44</f>
        <v>1142.9000000000001</v>
      </c>
      <c r="AC213" s="61">
        <f>'Челябинская обл.'!$C$45</f>
        <v>1066.98</v>
      </c>
      <c r="AD213" s="61">
        <f>'Челябинская обл.'!$C$46</f>
        <v>0</v>
      </c>
      <c r="AE213" s="61">
        <f>'Челябинская обл.'!$C$47</f>
        <v>0</v>
      </c>
      <c r="AF213" s="61">
        <f>'Челябинская обл.'!$C$48</f>
        <v>0</v>
      </c>
      <c r="AG213" s="61">
        <f>'Челябинская обл.'!$C$50</f>
        <v>1081.3599999999999</v>
      </c>
      <c r="AH213" s="61">
        <f>'Челябинская обл.'!$C$51</f>
        <v>1328.18</v>
      </c>
      <c r="AI213" s="61">
        <f>'Челябинская обл.'!$C$52</f>
        <v>0</v>
      </c>
      <c r="AJ213" s="61">
        <f>'Челябинская обл.'!$C$53</f>
        <v>0</v>
      </c>
      <c r="AK213" s="61">
        <f>'Челябинская обл.'!$C$54</f>
        <v>0</v>
      </c>
      <c r="AL213" s="61">
        <f>'Челябинская обл.'!$C$55</f>
        <v>0</v>
      </c>
      <c r="AM213" s="61">
        <f>'Челябинская обл.'!$C$56</f>
        <v>243.71</v>
      </c>
    </row>
    <row r="214" spans="1:39" s="22" customFormat="1" ht="15.75">
      <c r="A214" s="71" t="s">
        <v>312</v>
      </c>
      <c r="B214" s="64" t="s">
        <v>191</v>
      </c>
      <c r="C214" s="60"/>
      <c r="D214" s="61"/>
      <c r="E214" s="61"/>
      <c r="F214" s="61"/>
      <c r="G214" s="61"/>
      <c r="H214" s="61"/>
      <c r="I214" s="61"/>
      <c r="J214" s="61"/>
      <c r="K214" s="61"/>
      <c r="L214" s="61"/>
      <c r="M214" s="61"/>
      <c r="N214" s="61"/>
      <c r="O214" s="61"/>
      <c r="P214" s="61"/>
      <c r="Q214" s="61"/>
      <c r="R214" s="61"/>
      <c r="S214" s="61"/>
      <c r="T214" s="61"/>
      <c r="U214" s="61"/>
      <c r="V214" s="62"/>
      <c r="W214" s="61"/>
      <c r="X214" s="61"/>
      <c r="Y214" s="61"/>
      <c r="Z214" s="61"/>
      <c r="AA214" s="61"/>
      <c r="AB214" s="61"/>
      <c r="AC214" s="61"/>
      <c r="AD214" s="61"/>
      <c r="AE214" s="61"/>
      <c r="AF214" s="61"/>
      <c r="AG214" s="61"/>
      <c r="AH214" s="61"/>
      <c r="AI214" s="61"/>
      <c r="AJ214" s="61"/>
      <c r="AK214" s="61"/>
      <c r="AL214" s="61"/>
      <c r="AM214" s="61"/>
    </row>
    <row r="215" spans="1:39" s="22" customFormat="1" ht="15.75">
      <c r="A215" s="65" t="s">
        <v>27</v>
      </c>
      <c r="B215" s="66" t="s">
        <v>397</v>
      </c>
      <c r="C215" s="60"/>
      <c r="D215" s="61" t="str">
        <f>'Челябинская обл.'!$C$7</f>
        <v>13,23</v>
      </c>
      <c r="E215" s="61">
        <f>'Челябинская обл.'!$C$10</f>
        <v>1005.74</v>
      </c>
      <c r="F215" s="61">
        <f>'Челябинская обл.'!$C$11</f>
        <v>0</v>
      </c>
      <c r="G215" s="61">
        <f>'Челябинская обл.'!$C$12</f>
        <v>0</v>
      </c>
      <c r="H215" s="61">
        <f>'Челябинская обл.'!$C$13</f>
        <v>0</v>
      </c>
      <c r="I215" s="61">
        <f>'Челябинская обл.'!$C$14</f>
        <v>0</v>
      </c>
      <c r="J215" s="61">
        <f>'Челябинская обл.'!$C$17</f>
        <v>1987.75</v>
      </c>
      <c r="K215" s="61">
        <f>'Челябинская обл.'!$C$18</f>
        <v>0</v>
      </c>
      <c r="L215" s="61">
        <f>'Челябинская обл.'!$C$19</f>
        <v>0</v>
      </c>
      <c r="M215" s="61">
        <f>'Челябинская обл.'!$C$20</f>
        <v>0</v>
      </c>
      <c r="N215" s="61">
        <f>'Челябинская обл.'!$C$21</f>
        <v>0</v>
      </c>
      <c r="O215" s="61">
        <f>'Челябинская обл.'!$C$23</f>
        <v>1493.77</v>
      </c>
      <c r="P215" s="61">
        <f>'Челябинская обл.'!$C$24</f>
        <v>0</v>
      </c>
      <c r="Q215" s="61">
        <f>'Челябинская обл.'!$C$25</f>
        <v>0</v>
      </c>
      <c r="R215" s="61">
        <f>'Челябинская обл.'!$C$26</f>
        <v>0</v>
      </c>
      <c r="S215" s="61">
        <f>'Челябинская обл.'!$C$27</f>
        <v>0</v>
      </c>
      <c r="T215" s="61">
        <f>'Челябинская обл.'!$C$28</f>
        <v>0</v>
      </c>
      <c r="U215" s="61">
        <f>'Челябинская обл.'!$C$29</f>
        <v>377.24</v>
      </c>
      <c r="V215" s="61">
        <f>'Челябинская обл.'!$C$34</f>
        <v>13.23</v>
      </c>
      <c r="W215" s="61">
        <f>'Челябинская обл.'!$C$37</f>
        <v>352.76</v>
      </c>
      <c r="X215" s="61">
        <f>'Челябинская обл.'!$C$38</f>
        <v>825.59</v>
      </c>
      <c r="Y215" s="61">
        <f>'Челябинская обл.'!$C$39</f>
        <v>0</v>
      </c>
      <c r="Z215" s="61">
        <f>'Челябинская обл.'!$C$40</f>
        <v>0</v>
      </c>
      <c r="AA215" s="61">
        <f>'Челябинская обл.'!$C$41</f>
        <v>0</v>
      </c>
      <c r="AB215" s="61">
        <f>'Челябинская обл.'!$C$44</f>
        <v>1142.9000000000001</v>
      </c>
      <c r="AC215" s="61">
        <f>'Челябинская обл.'!$C$45</f>
        <v>1066.98</v>
      </c>
      <c r="AD215" s="61">
        <f>'Челябинская обл.'!$C$46</f>
        <v>0</v>
      </c>
      <c r="AE215" s="61">
        <f>'Челябинская обл.'!$C$47</f>
        <v>0</v>
      </c>
      <c r="AF215" s="61">
        <f>'Челябинская обл.'!$C$48</f>
        <v>0</v>
      </c>
      <c r="AG215" s="61">
        <f>'Челябинская обл.'!$C$50</f>
        <v>1081.3599999999999</v>
      </c>
      <c r="AH215" s="61">
        <f>'Челябинская обл.'!$C$51</f>
        <v>1328.18</v>
      </c>
      <c r="AI215" s="61">
        <f>'Челябинская обл.'!$C$52</f>
        <v>0</v>
      </c>
      <c r="AJ215" s="61">
        <f>'Челябинская обл.'!$C$53</f>
        <v>0</v>
      </c>
      <c r="AK215" s="61">
        <f>'Челябинская обл.'!$C$54</f>
        <v>0</v>
      </c>
      <c r="AL215" s="61">
        <f>'Челябинская обл.'!$C$55</f>
        <v>0</v>
      </c>
      <c r="AM215" s="61">
        <f>'Челябинская обл.'!$C$56</f>
        <v>243.71</v>
      </c>
    </row>
    <row r="216" spans="1:39" s="22" customFormat="1" ht="15.75">
      <c r="A216" s="65" t="s">
        <v>22</v>
      </c>
      <c r="B216" s="66" t="s">
        <v>398</v>
      </c>
      <c r="C216" s="60"/>
      <c r="D216" s="61" t="str">
        <f>'Челябинская обл.'!$C$7</f>
        <v>13,23</v>
      </c>
      <c r="E216" s="61">
        <f>'Челябинская обл.'!$C$10</f>
        <v>1005.74</v>
      </c>
      <c r="F216" s="61">
        <f>'Челябинская обл.'!$C$11</f>
        <v>0</v>
      </c>
      <c r="G216" s="61">
        <f>'Челябинская обл.'!$C$12</f>
        <v>0</v>
      </c>
      <c r="H216" s="61">
        <f>'Челябинская обл.'!$C$13</f>
        <v>0</v>
      </c>
      <c r="I216" s="61">
        <f>'Челябинская обл.'!$C$14</f>
        <v>0</v>
      </c>
      <c r="J216" s="61">
        <f>'Челябинская обл.'!$C$17</f>
        <v>1987.75</v>
      </c>
      <c r="K216" s="61">
        <f>'Челябинская обл.'!$C$18</f>
        <v>0</v>
      </c>
      <c r="L216" s="61">
        <f>'Челябинская обл.'!$C$19</f>
        <v>0</v>
      </c>
      <c r="M216" s="61">
        <f>'Челябинская обл.'!$C$20</f>
        <v>0</v>
      </c>
      <c r="N216" s="61">
        <f>'Челябинская обл.'!$C$21</f>
        <v>0</v>
      </c>
      <c r="O216" s="61">
        <f>'Челябинская обл.'!$C$23</f>
        <v>1493.77</v>
      </c>
      <c r="P216" s="61">
        <f>'Челябинская обл.'!$C$24</f>
        <v>0</v>
      </c>
      <c r="Q216" s="61">
        <f>'Челябинская обл.'!$C$25</f>
        <v>0</v>
      </c>
      <c r="R216" s="61">
        <f>'Челябинская обл.'!$C$26</f>
        <v>0</v>
      </c>
      <c r="S216" s="61">
        <f>'Челябинская обл.'!$C$27</f>
        <v>0</v>
      </c>
      <c r="T216" s="61">
        <f>'Челябинская обл.'!$C$28</f>
        <v>0</v>
      </c>
      <c r="U216" s="61">
        <f>'Челябинская обл.'!$C$29</f>
        <v>377.24</v>
      </c>
      <c r="V216" s="61">
        <f>'Челябинская обл.'!$C$34</f>
        <v>13.23</v>
      </c>
      <c r="W216" s="61">
        <f>'Челябинская обл.'!$C$37</f>
        <v>352.76</v>
      </c>
      <c r="X216" s="61">
        <f>'Челябинская обл.'!$C$38</f>
        <v>825.59</v>
      </c>
      <c r="Y216" s="61">
        <f>'Челябинская обл.'!$C$39</f>
        <v>0</v>
      </c>
      <c r="Z216" s="61">
        <f>'Челябинская обл.'!$C$40</f>
        <v>0</v>
      </c>
      <c r="AA216" s="61">
        <f>'Челябинская обл.'!$C$41</f>
        <v>0</v>
      </c>
      <c r="AB216" s="61">
        <f>'Челябинская обл.'!$C$44</f>
        <v>1142.9000000000001</v>
      </c>
      <c r="AC216" s="61">
        <f>'Челябинская обл.'!$C$45</f>
        <v>1066.98</v>
      </c>
      <c r="AD216" s="61">
        <f>'Челябинская обл.'!$C$46</f>
        <v>0</v>
      </c>
      <c r="AE216" s="61">
        <f>'Челябинская обл.'!$C$47</f>
        <v>0</v>
      </c>
      <c r="AF216" s="61">
        <f>'Челябинская обл.'!$C$48</f>
        <v>0</v>
      </c>
      <c r="AG216" s="61">
        <f>'Челябинская обл.'!$C$50</f>
        <v>1081.3599999999999</v>
      </c>
      <c r="AH216" s="61">
        <f>'Челябинская обл.'!$C$51</f>
        <v>1328.18</v>
      </c>
      <c r="AI216" s="61">
        <f>'Челябинская обл.'!$C$52</f>
        <v>0</v>
      </c>
      <c r="AJ216" s="61">
        <f>'Челябинская обл.'!$C$53</f>
        <v>0</v>
      </c>
      <c r="AK216" s="61">
        <f>'Челябинская обл.'!$C$54</f>
        <v>0</v>
      </c>
      <c r="AL216" s="61">
        <f>'Челябинская обл.'!$C$55</f>
        <v>0</v>
      </c>
      <c r="AM216" s="61">
        <f>'Челябинская обл.'!$C$56</f>
        <v>243.71</v>
      </c>
    </row>
    <row r="217" spans="1:39" s="22" customFormat="1" ht="15.75">
      <c r="A217" s="65" t="s">
        <v>24</v>
      </c>
      <c r="B217" s="66" t="s">
        <v>399</v>
      </c>
      <c r="C217" s="60"/>
      <c r="D217" s="61" t="str">
        <f>'Челябинская обл.'!$C$7</f>
        <v>13,23</v>
      </c>
      <c r="E217" s="61">
        <f>'Челябинская обл.'!$C$10</f>
        <v>1005.74</v>
      </c>
      <c r="F217" s="61">
        <f>'Челябинская обл.'!$C$11</f>
        <v>0</v>
      </c>
      <c r="G217" s="61">
        <f>'Челябинская обл.'!$C$12</f>
        <v>0</v>
      </c>
      <c r="H217" s="61">
        <f>'Челябинская обл.'!$C$13</f>
        <v>0</v>
      </c>
      <c r="I217" s="61">
        <f>'Челябинская обл.'!$C$14</f>
        <v>0</v>
      </c>
      <c r="J217" s="61">
        <f>'Челябинская обл.'!$C$17</f>
        <v>1987.75</v>
      </c>
      <c r="K217" s="61">
        <f>'Челябинская обл.'!$C$18</f>
        <v>0</v>
      </c>
      <c r="L217" s="61">
        <f>'Челябинская обл.'!$C$19</f>
        <v>0</v>
      </c>
      <c r="M217" s="61">
        <f>'Челябинская обл.'!$C$20</f>
        <v>0</v>
      </c>
      <c r="N217" s="61">
        <f>'Челябинская обл.'!$C$21</f>
        <v>0</v>
      </c>
      <c r="O217" s="61">
        <f>'Челябинская обл.'!$C$23</f>
        <v>1493.77</v>
      </c>
      <c r="P217" s="61">
        <f>'Челябинская обл.'!$C$24</f>
        <v>0</v>
      </c>
      <c r="Q217" s="61">
        <f>'Челябинская обл.'!$C$25</f>
        <v>0</v>
      </c>
      <c r="R217" s="61">
        <f>'Челябинская обл.'!$C$26</f>
        <v>0</v>
      </c>
      <c r="S217" s="61">
        <f>'Челябинская обл.'!$C$27</f>
        <v>0</v>
      </c>
      <c r="T217" s="61">
        <f>'Челябинская обл.'!$C$28</f>
        <v>0</v>
      </c>
      <c r="U217" s="61">
        <f>'Челябинская обл.'!$C$29</f>
        <v>377.24</v>
      </c>
      <c r="V217" s="61">
        <f>'Челябинская обл.'!$C$34</f>
        <v>13.23</v>
      </c>
      <c r="W217" s="61">
        <f>'Челябинская обл.'!$C$37</f>
        <v>352.76</v>
      </c>
      <c r="X217" s="61">
        <f>'Челябинская обл.'!$C$38</f>
        <v>825.59</v>
      </c>
      <c r="Y217" s="61">
        <f>'Челябинская обл.'!$C$39</f>
        <v>0</v>
      </c>
      <c r="Z217" s="61">
        <f>'Челябинская обл.'!$C$40</f>
        <v>0</v>
      </c>
      <c r="AA217" s="61">
        <f>'Челябинская обл.'!$C$41</f>
        <v>0</v>
      </c>
      <c r="AB217" s="61">
        <f>'Челябинская обл.'!$C$44</f>
        <v>1142.9000000000001</v>
      </c>
      <c r="AC217" s="61">
        <f>'Челябинская обл.'!$C$45</f>
        <v>1066.98</v>
      </c>
      <c r="AD217" s="61">
        <f>'Челябинская обл.'!$C$46</f>
        <v>0</v>
      </c>
      <c r="AE217" s="61">
        <f>'Челябинская обл.'!$C$47</f>
        <v>0</v>
      </c>
      <c r="AF217" s="61">
        <f>'Челябинская обл.'!$C$48</f>
        <v>0</v>
      </c>
      <c r="AG217" s="61">
        <f>'Челябинская обл.'!$C$50</f>
        <v>1081.3599999999999</v>
      </c>
      <c r="AH217" s="61">
        <f>'Челябинская обл.'!$C$51</f>
        <v>1328.18</v>
      </c>
      <c r="AI217" s="61">
        <f>'Челябинская обл.'!$C$52</f>
        <v>0</v>
      </c>
      <c r="AJ217" s="61">
        <f>'Челябинская обл.'!$C$53</f>
        <v>0</v>
      </c>
      <c r="AK217" s="61">
        <f>'Челябинская обл.'!$C$54</f>
        <v>0</v>
      </c>
      <c r="AL217" s="61">
        <f>'Челябинская обл.'!$C$55</f>
        <v>0</v>
      </c>
      <c r="AM217" s="61">
        <f>'Челябинская обл.'!$C$56</f>
        <v>243.71</v>
      </c>
    </row>
    <row r="218" spans="1:39" s="22" customFormat="1" ht="15.75">
      <c r="A218" s="65" t="s">
        <v>28</v>
      </c>
      <c r="B218" s="66" t="s">
        <v>400</v>
      </c>
      <c r="C218" s="60"/>
      <c r="D218" s="61" t="str">
        <f>'Челябинская обл.'!$C$7</f>
        <v>13,23</v>
      </c>
      <c r="E218" s="61">
        <f>'Челябинская обл.'!$C$10</f>
        <v>1005.74</v>
      </c>
      <c r="F218" s="61">
        <f>'Челябинская обл.'!$C$11</f>
        <v>0</v>
      </c>
      <c r="G218" s="61">
        <f>'Челябинская обл.'!$C$12</f>
        <v>0</v>
      </c>
      <c r="H218" s="61">
        <f>'Челябинская обл.'!$C$13</f>
        <v>0</v>
      </c>
      <c r="I218" s="61">
        <f>'Челябинская обл.'!$C$14</f>
        <v>0</v>
      </c>
      <c r="J218" s="61">
        <f>'Челябинская обл.'!$C$17</f>
        <v>1987.75</v>
      </c>
      <c r="K218" s="61">
        <f>'Челябинская обл.'!$C$18</f>
        <v>0</v>
      </c>
      <c r="L218" s="61">
        <f>'Челябинская обл.'!$C$19</f>
        <v>0</v>
      </c>
      <c r="M218" s="61">
        <f>'Челябинская обл.'!$C$20</f>
        <v>0</v>
      </c>
      <c r="N218" s="61">
        <f>'Челябинская обл.'!$C$21</f>
        <v>0</v>
      </c>
      <c r="O218" s="61">
        <f>'Челябинская обл.'!$C$23</f>
        <v>1493.77</v>
      </c>
      <c r="P218" s="61">
        <f>'Челябинская обл.'!$C$24</f>
        <v>0</v>
      </c>
      <c r="Q218" s="61">
        <f>'Челябинская обл.'!$C$25</f>
        <v>0</v>
      </c>
      <c r="R218" s="61">
        <f>'Челябинская обл.'!$C$26</f>
        <v>0</v>
      </c>
      <c r="S218" s="61">
        <f>'Челябинская обл.'!$C$27</f>
        <v>0</v>
      </c>
      <c r="T218" s="61">
        <f>'Челябинская обл.'!$C$28</f>
        <v>0</v>
      </c>
      <c r="U218" s="61">
        <f>'Челябинская обл.'!$C$29</f>
        <v>377.24</v>
      </c>
      <c r="V218" s="61">
        <f>'Челябинская обл.'!$C$34</f>
        <v>13.23</v>
      </c>
      <c r="W218" s="61">
        <f>'Челябинская обл.'!$C$37</f>
        <v>352.76</v>
      </c>
      <c r="X218" s="61">
        <f>'Челябинская обл.'!$C$38</f>
        <v>825.59</v>
      </c>
      <c r="Y218" s="61">
        <f>'Челябинская обл.'!$C$39</f>
        <v>0</v>
      </c>
      <c r="Z218" s="61">
        <f>'Челябинская обл.'!$C$40</f>
        <v>0</v>
      </c>
      <c r="AA218" s="61">
        <f>'Челябинская обл.'!$C$41</f>
        <v>0</v>
      </c>
      <c r="AB218" s="61">
        <f>'Челябинская обл.'!$C$44</f>
        <v>1142.9000000000001</v>
      </c>
      <c r="AC218" s="61">
        <f>'Челябинская обл.'!$C$45</f>
        <v>1066.98</v>
      </c>
      <c r="AD218" s="61">
        <f>'Челябинская обл.'!$C$46</f>
        <v>0</v>
      </c>
      <c r="AE218" s="61">
        <f>'Челябинская обл.'!$C$47</f>
        <v>0</v>
      </c>
      <c r="AF218" s="61">
        <f>'Челябинская обл.'!$C$48</f>
        <v>0</v>
      </c>
      <c r="AG218" s="61">
        <f>'Челябинская обл.'!$C$50</f>
        <v>1081.3599999999999</v>
      </c>
      <c r="AH218" s="61">
        <f>'Челябинская обл.'!$C$51</f>
        <v>1328.18</v>
      </c>
      <c r="AI218" s="61">
        <f>'Челябинская обл.'!$C$52</f>
        <v>0</v>
      </c>
      <c r="AJ218" s="61">
        <f>'Челябинская обл.'!$C$53</f>
        <v>0</v>
      </c>
      <c r="AK218" s="61">
        <f>'Челябинская обл.'!$C$54</f>
        <v>0</v>
      </c>
      <c r="AL218" s="61">
        <f>'Челябинская обл.'!$C$55</f>
        <v>0</v>
      </c>
      <c r="AM218" s="61">
        <f>'Челябинская обл.'!$C$56</f>
        <v>243.71</v>
      </c>
    </row>
    <row r="219" spans="1:39" s="22" customFormat="1" ht="15.75">
      <c r="A219" s="65" t="s">
        <v>221</v>
      </c>
      <c r="B219" s="66" t="s">
        <v>401</v>
      </c>
      <c r="C219" s="60"/>
      <c r="D219" s="61" t="str">
        <f>'Челябинская обл.'!$C$7</f>
        <v>13,23</v>
      </c>
      <c r="E219" s="61">
        <f>'Челябинская обл.'!$C$10</f>
        <v>1005.74</v>
      </c>
      <c r="F219" s="61">
        <f>'Челябинская обл.'!$C$11</f>
        <v>0</v>
      </c>
      <c r="G219" s="61">
        <f>'Челябинская обл.'!$C$12</f>
        <v>0</v>
      </c>
      <c r="H219" s="61">
        <f>'Челябинская обл.'!$C$13</f>
        <v>0</v>
      </c>
      <c r="I219" s="61">
        <f>'Челябинская обл.'!$C$14</f>
        <v>0</v>
      </c>
      <c r="J219" s="61">
        <f>'Челябинская обл.'!$C$17</f>
        <v>1987.75</v>
      </c>
      <c r="K219" s="61">
        <f>'Челябинская обл.'!$C$18</f>
        <v>0</v>
      </c>
      <c r="L219" s="61">
        <f>'Челябинская обл.'!$C$19</f>
        <v>0</v>
      </c>
      <c r="M219" s="61">
        <f>'Челябинская обл.'!$C$20</f>
        <v>0</v>
      </c>
      <c r="N219" s="61">
        <f>'Челябинская обл.'!$C$21</f>
        <v>0</v>
      </c>
      <c r="O219" s="61">
        <f>'Челябинская обл.'!$C$23</f>
        <v>1493.77</v>
      </c>
      <c r="P219" s="61">
        <f>'Челябинская обл.'!$C$24</f>
        <v>0</v>
      </c>
      <c r="Q219" s="61">
        <f>'Челябинская обл.'!$C$25</f>
        <v>0</v>
      </c>
      <c r="R219" s="61">
        <f>'Челябинская обл.'!$C$26</f>
        <v>0</v>
      </c>
      <c r="S219" s="61">
        <f>'Челябинская обл.'!$C$27</f>
        <v>0</v>
      </c>
      <c r="T219" s="61">
        <f>'Челябинская обл.'!$C$28</f>
        <v>0</v>
      </c>
      <c r="U219" s="61">
        <f>'Челябинская обл.'!$C$29</f>
        <v>377.24</v>
      </c>
      <c r="V219" s="61">
        <f>'Челябинская обл.'!$C$34</f>
        <v>13.23</v>
      </c>
      <c r="W219" s="61">
        <f>'Челябинская обл.'!$C$37</f>
        <v>352.76</v>
      </c>
      <c r="X219" s="61">
        <f>'Челябинская обл.'!$C$38</f>
        <v>825.59</v>
      </c>
      <c r="Y219" s="61">
        <f>'Челябинская обл.'!$C$39</f>
        <v>0</v>
      </c>
      <c r="Z219" s="61">
        <f>'Челябинская обл.'!$C$40</f>
        <v>0</v>
      </c>
      <c r="AA219" s="61">
        <f>'Челябинская обл.'!$C$41</f>
        <v>0</v>
      </c>
      <c r="AB219" s="61">
        <f>'Челябинская обл.'!$C$44</f>
        <v>1142.9000000000001</v>
      </c>
      <c r="AC219" s="61">
        <f>'Челябинская обл.'!$C$45</f>
        <v>1066.98</v>
      </c>
      <c r="AD219" s="61">
        <f>'Челябинская обл.'!$C$46</f>
        <v>0</v>
      </c>
      <c r="AE219" s="61">
        <f>'Челябинская обл.'!$C$47</f>
        <v>0</v>
      </c>
      <c r="AF219" s="61">
        <f>'Челябинская обл.'!$C$48</f>
        <v>0</v>
      </c>
      <c r="AG219" s="61">
        <f>'Челябинская обл.'!$C$50</f>
        <v>1081.3599999999999</v>
      </c>
      <c r="AH219" s="61">
        <f>'Челябинская обл.'!$C$51</f>
        <v>1328.18</v>
      </c>
      <c r="AI219" s="61">
        <f>'Челябинская обл.'!$C$52</f>
        <v>0</v>
      </c>
      <c r="AJ219" s="61">
        <f>'Челябинская обл.'!$C$53</f>
        <v>0</v>
      </c>
      <c r="AK219" s="61">
        <f>'Челябинская обл.'!$C$54</f>
        <v>0</v>
      </c>
      <c r="AL219" s="61">
        <f>'Челябинская обл.'!$C$55</f>
        <v>0</v>
      </c>
      <c r="AM219" s="61">
        <f>'Челябинская обл.'!$C$56</f>
        <v>243.71</v>
      </c>
    </row>
    <row r="220" spans="1:39" s="22" customFormat="1" ht="15.75">
      <c r="A220" s="65" t="s">
        <v>223</v>
      </c>
      <c r="B220" s="66" t="s">
        <v>402</v>
      </c>
      <c r="C220" s="60"/>
      <c r="D220" s="61" t="str">
        <f>'Челябинская обл.'!$C$7</f>
        <v>13,23</v>
      </c>
      <c r="E220" s="61">
        <f>'Челябинская обл.'!$C$10</f>
        <v>1005.74</v>
      </c>
      <c r="F220" s="61">
        <f>'Челябинская обл.'!$C$11</f>
        <v>0</v>
      </c>
      <c r="G220" s="61">
        <f>'Челябинская обл.'!$C$12</f>
        <v>0</v>
      </c>
      <c r="H220" s="61">
        <f>'Челябинская обл.'!$C$13</f>
        <v>0</v>
      </c>
      <c r="I220" s="61">
        <f>'Челябинская обл.'!$C$14</f>
        <v>0</v>
      </c>
      <c r="J220" s="61">
        <f>'Челябинская обл.'!$C$17</f>
        <v>1987.75</v>
      </c>
      <c r="K220" s="61">
        <f>'Челябинская обл.'!$C$18</f>
        <v>0</v>
      </c>
      <c r="L220" s="61">
        <f>'Челябинская обл.'!$C$19</f>
        <v>0</v>
      </c>
      <c r="M220" s="61">
        <f>'Челябинская обл.'!$C$20</f>
        <v>0</v>
      </c>
      <c r="N220" s="61">
        <f>'Челябинская обл.'!$C$21</f>
        <v>0</v>
      </c>
      <c r="O220" s="61">
        <f>'Челябинская обл.'!$C$23</f>
        <v>1493.77</v>
      </c>
      <c r="P220" s="61">
        <f>'Челябинская обл.'!$C$24</f>
        <v>0</v>
      </c>
      <c r="Q220" s="61">
        <f>'Челябинская обл.'!$C$25</f>
        <v>0</v>
      </c>
      <c r="R220" s="61">
        <f>'Челябинская обл.'!$C$26</f>
        <v>0</v>
      </c>
      <c r="S220" s="61">
        <f>'Челябинская обл.'!$C$27</f>
        <v>0</v>
      </c>
      <c r="T220" s="61">
        <f>'Челябинская обл.'!$C$28</f>
        <v>0</v>
      </c>
      <c r="U220" s="61">
        <f>'Челябинская обл.'!$C$29</f>
        <v>377.24</v>
      </c>
      <c r="V220" s="61">
        <f>'Челябинская обл.'!$C$34</f>
        <v>13.23</v>
      </c>
      <c r="W220" s="61">
        <f>'Челябинская обл.'!$C$37</f>
        <v>352.76</v>
      </c>
      <c r="X220" s="61">
        <f>'Челябинская обл.'!$C$38</f>
        <v>825.59</v>
      </c>
      <c r="Y220" s="61">
        <f>'Челябинская обл.'!$C$39</f>
        <v>0</v>
      </c>
      <c r="Z220" s="61">
        <f>'Челябинская обл.'!$C$40</f>
        <v>0</v>
      </c>
      <c r="AA220" s="61">
        <f>'Челябинская обл.'!$C$41</f>
        <v>0</v>
      </c>
      <c r="AB220" s="61">
        <f>'Челябинская обл.'!$C$44</f>
        <v>1142.9000000000001</v>
      </c>
      <c r="AC220" s="61">
        <f>'Челябинская обл.'!$C$45</f>
        <v>1066.98</v>
      </c>
      <c r="AD220" s="61">
        <f>'Челябинская обл.'!$C$46</f>
        <v>0</v>
      </c>
      <c r="AE220" s="61">
        <f>'Челябинская обл.'!$C$47</f>
        <v>0</v>
      </c>
      <c r="AF220" s="61">
        <f>'Челябинская обл.'!$C$48</f>
        <v>0</v>
      </c>
      <c r="AG220" s="61">
        <f>'Челябинская обл.'!$C$50</f>
        <v>1081.3599999999999</v>
      </c>
      <c r="AH220" s="61">
        <f>'Челябинская обл.'!$C$51</f>
        <v>1328.18</v>
      </c>
      <c r="AI220" s="61">
        <f>'Челябинская обл.'!$C$52</f>
        <v>0</v>
      </c>
      <c r="AJ220" s="61">
        <f>'Челябинская обл.'!$C$53</f>
        <v>0</v>
      </c>
      <c r="AK220" s="61">
        <f>'Челябинская обл.'!$C$54</f>
        <v>0</v>
      </c>
      <c r="AL220" s="61">
        <f>'Челябинская обл.'!$C$55</f>
        <v>0</v>
      </c>
      <c r="AM220" s="61">
        <f>'Челябинская обл.'!$C$56</f>
        <v>243.71</v>
      </c>
    </row>
    <row r="221" spans="1:39" s="22" customFormat="1" ht="15.75">
      <c r="A221" s="65" t="s">
        <v>224</v>
      </c>
      <c r="B221" s="66" t="s">
        <v>403</v>
      </c>
      <c r="C221" s="60"/>
      <c r="D221" s="61" t="str">
        <f>'Челябинская обл.'!$C$7</f>
        <v>13,23</v>
      </c>
      <c r="E221" s="61">
        <f>'Челябинская обл.'!$C$10</f>
        <v>1005.74</v>
      </c>
      <c r="F221" s="61">
        <f>'Челябинская обл.'!$C$11</f>
        <v>0</v>
      </c>
      <c r="G221" s="61">
        <f>'Челябинская обл.'!$C$12</f>
        <v>0</v>
      </c>
      <c r="H221" s="61">
        <f>'Челябинская обл.'!$C$13</f>
        <v>0</v>
      </c>
      <c r="I221" s="61">
        <f>'Челябинская обл.'!$C$14</f>
        <v>0</v>
      </c>
      <c r="J221" s="61">
        <f>'Челябинская обл.'!$C$17</f>
        <v>1987.75</v>
      </c>
      <c r="K221" s="61">
        <f>'Челябинская обл.'!$C$18</f>
        <v>0</v>
      </c>
      <c r="L221" s="61">
        <f>'Челябинская обл.'!$C$19</f>
        <v>0</v>
      </c>
      <c r="M221" s="61">
        <f>'Челябинская обл.'!$C$20</f>
        <v>0</v>
      </c>
      <c r="N221" s="61">
        <f>'Челябинская обл.'!$C$21</f>
        <v>0</v>
      </c>
      <c r="O221" s="61">
        <f>'Челябинская обл.'!$C$23</f>
        <v>1493.77</v>
      </c>
      <c r="P221" s="61">
        <f>'Челябинская обл.'!$C$24</f>
        <v>0</v>
      </c>
      <c r="Q221" s="61">
        <f>'Челябинская обл.'!$C$25</f>
        <v>0</v>
      </c>
      <c r="R221" s="61">
        <f>'Челябинская обл.'!$C$26</f>
        <v>0</v>
      </c>
      <c r="S221" s="61">
        <f>'Челябинская обл.'!$C$27</f>
        <v>0</v>
      </c>
      <c r="T221" s="61">
        <f>'Челябинская обл.'!$C$28</f>
        <v>0</v>
      </c>
      <c r="U221" s="61">
        <f>'Челябинская обл.'!$C$29</f>
        <v>377.24</v>
      </c>
      <c r="V221" s="61">
        <f>'Челябинская обл.'!$C$34</f>
        <v>13.23</v>
      </c>
      <c r="W221" s="61">
        <f>'Челябинская обл.'!$C$37</f>
        <v>352.76</v>
      </c>
      <c r="X221" s="61">
        <f>'Челябинская обл.'!$C$38</f>
        <v>825.59</v>
      </c>
      <c r="Y221" s="61">
        <f>'Челябинская обл.'!$C$39</f>
        <v>0</v>
      </c>
      <c r="Z221" s="61">
        <f>'Челябинская обл.'!$C$40</f>
        <v>0</v>
      </c>
      <c r="AA221" s="61">
        <f>'Челябинская обл.'!$C$41</f>
        <v>0</v>
      </c>
      <c r="AB221" s="61">
        <f>'Челябинская обл.'!$C$44</f>
        <v>1142.9000000000001</v>
      </c>
      <c r="AC221" s="61">
        <f>'Челябинская обл.'!$C$45</f>
        <v>1066.98</v>
      </c>
      <c r="AD221" s="61">
        <f>'Челябинская обл.'!$C$46</f>
        <v>0</v>
      </c>
      <c r="AE221" s="61">
        <f>'Челябинская обл.'!$C$47</f>
        <v>0</v>
      </c>
      <c r="AF221" s="61">
        <f>'Челябинская обл.'!$C$48</f>
        <v>0</v>
      </c>
      <c r="AG221" s="61">
        <f>'Челябинская обл.'!$C$50</f>
        <v>1081.3599999999999</v>
      </c>
      <c r="AH221" s="61">
        <f>'Челябинская обл.'!$C$51</f>
        <v>1328.18</v>
      </c>
      <c r="AI221" s="61">
        <f>'Челябинская обл.'!$C$52</f>
        <v>0</v>
      </c>
      <c r="AJ221" s="61">
        <f>'Челябинская обл.'!$C$53</f>
        <v>0</v>
      </c>
      <c r="AK221" s="61">
        <f>'Челябинская обл.'!$C$54</f>
        <v>0</v>
      </c>
      <c r="AL221" s="61">
        <f>'Челябинская обл.'!$C$55</f>
        <v>0</v>
      </c>
      <c r="AM221" s="61">
        <f>'Челябинская обл.'!$C$56</f>
        <v>243.71</v>
      </c>
    </row>
    <row r="222" spans="1:39" s="22" customFormat="1" ht="15.75">
      <c r="A222" s="65" t="s">
        <v>232</v>
      </c>
      <c r="B222" s="66" t="s">
        <v>404</v>
      </c>
      <c r="C222" s="60"/>
      <c r="D222" s="61" t="str">
        <f>'Челябинская обл.'!$C$7</f>
        <v>13,23</v>
      </c>
      <c r="E222" s="61">
        <f>'Челябинская обл.'!$C$10</f>
        <v>1005.74</v>
      </c>
      <c r="F222" s="61">
        <f>'Челябинская обл.'!$C$11</f>
        <v>0</v>
      </c>
      <c r="G222" s="61">
        <f>'Челябинская обл.'!$C$12</f>
        <v>0</v>
      </c>
      <c r="H222" s="61">
        <f>'Челябинская обл.'!$C$13</f>
        <v>0</v>
      </c>
      <c r="I222" s="61">
        <f>'Челябинская обл.'!$C$14</f>
        <v>0</v>
      </c>
      <c r="J222" s="61">
        <f>'Челябинская обл.'!$C$17</f>
        <v>1987.75</v>
      </c>
      <c r="K222" s="61">
        <f>'Челябинская обл.'!$C$18</f>
        <v>0</v>
      </c>
      <c r="L222" s="61">
        <f>'Челябинская обл.'!$C$19</f>
        <v>0</v>
      </c>
      <c r="M222" s="61">
        <f>'Челябинская обл.'!$C$20</f>
        <v>0</v>
      </c>
      <c r="N222" s="61">
        <f>'Челябинская обл.'!$C$21</f>
        <v>0</v>
      </c>
      <c r="O222" s="61">
        <f>'Челябинская обл.'!$C$23</f>
        <v>1493.77</v>
      </c>
      <c r="P222" s="61">
        <f>'Челябинская обл.'!$C$24</f>
        <v>0</v>
      </c>
      <c r="Q222" s="61">
        <f>'Челябинская обл.'!$C$25</f>
        <v>0</v>
      </c>
      <c r="R222" s="61">
        <f>'Челябинская обл.'!$C$26</f>
        <v>0</v>
      </c>
      <c r="S222" s="61">
        <f>'Челябинская обл.'!$C$27</f>
        <v>0</v>
      </c>
      <c r="T222" s="61">
        <f>'Челябинская обл.'!$C$28</f>
        <v>0</v>
      </c>
      <c r="U222" s="61">
        <f>'Челябинская обл.'!$C$29</f>
        <v>377.24</v>
      </c>
      <c r="V222" s="61">
        <f>'Челябинская обл.'!$C$34</f>
        <v>13.23</v>
      </c>
      <c r="W222" s="61">
        <f>'Челябинская обл.'!$C$37</f>
        <v>352.76</v>
      </c>
      <c r="X222" s="61">
        <f>'Челябинская обл.'!$C$38</f>
        <v>825.59</v>
      </c>
      <c r="Y222" s="61">
        <f>'Челябинская обл.'!$C$39</f>
        <v>0</v>
      </c>
      <c r="Z222" s="61">
        <f>'Челябинская обл.'!$C$40</f>
        <v>0</v>
      </c>
      <c r="AA222" s="61">
        <f>'Челябинская обл.'!$C$41</f>
        <v>0</v>
      </c>
      <c r="AB222" s="61">
        <f>'Челябинская обл.'!$C$44</f>
        <v>1142.9000000000001</v>
      </c>
      <c r="AC222" s="61">
        <f>'Челябинская обл.'!$C$45</f>
        <v>1066.98</v>
      </c>
      <c r="AD222" s="61">
        <f>'Челябинская обл.'!$C$46</f>
        <v>0</v>
      </c>
      <c r="AE222" s="61">
        <f>'Челябинская обл.'!$C$47</f>
        <v>0</v>
      </c>
      <c r="AF222" s="61">
        <f>'Челябинская обл.'!$C$48</f>
        <v>0</v>
      </c>
      <c r="AG222" s="61">
        <f>'Челябинская обл.'!$C$50</f>
        <v>1081.3599999999999</v>
      </c>
      <c r="AH222" s="61">
        <f>'Челябинская обл.'!$C$51</f>
        <v>1328.18</v>
      </c>
      <c r="AI222" s="61">
        <f>'Челябинская обл.'!$C$52</f>
        <v>0</v>
      </c>
      <c r="AJ222" s="61">
        <f>'Челябинская обл.'!$C$53</f>
        <v>0</v>
      </c>
      <c r="AK222" s="61">
        <f>'Челябинская обл.'!$C$54</f>
        <v>0</v>
      </c>
      <c r="AL222" s="61">
        <f>'Челябинская обл.'!$C$55</f>
        <v>0</v>
      </c>
      <c r="AM222" s="61">
        <f>'Челябинская обл.'!$C$56</f>
        <v>243.71</v>
      </c>
    </row>
    <row r="223" spans="1:39" s="22" customFormat="1" ht="31.5">
      <c r="A223" s="65" t="s">
        <v>234</v>
      </c>
      <c r="B223" s="73" t="s">
        <v>556</v>
      </c>
      <c r="C223" s="60"/>
      <c r="D223" s="61" t="str">
        <f>'Челябинская обл.'!$C$7</f>
        <v>13,23</v>
      </c>
      <c r="E223" s="61">
        <f>'Челябинская обл.'!$C$10</f>
        <v>1005.74</v>
      </c>
      <c r="F223" s="61">
        <f>'Челябинская обл.'!$C$11</f>
        <v>0</v>
      </c>
      <c r="G223" s="61">
        <f>'Челябинская обл.'!$C$12</f>
        <v>0</v>
      </c>
      <c r="H223" s="61">
        <f>'Челябинская обл.'!$C$13</f>
        <v>0</v>
      </c>
      <c r="I223" s="61">
        <f>'Челябинская обл.'!$C$14</f>
        <v>0</v>
      </c>
      <c r="J223" s="61">
        <f>'Челябинская обл.'!$C$17</f>
        <v>1987.75</v>
      </c>
      <c r="K223" s="61">
        <f>'Челябинская обл.'!$C$18</f>
        <v>0</v>
      </c>
      <c r="L223" s="61">
        <f>'Челябинская обл.'!$C$19</f>
        <v>0</v>
      </c>
      <c r="M223" s="61">
        <f>'Челябинская обл.'!$C$20</f>
        <v>0</v>
      </c>
      <c r="N223" s="61">
        <f>'Челябинская обл.'!$C$21</f>
        <v>0</v>
      </c>
      <c r="O223" s="61">
        <f>'Челябинская обл.'!$C$23</f>
        <v>1493.77</v>
      </c>
      <c r="P223" s="61">
        <f>'Челябинская обл.'!$C$24</f>
        <v>0</v>
      </c>
      <c r="Q223" s="61">
        <f>'Челябинская обл.'!$C$25</f>
        <v>0</v>
      </c>
      <c r="R223" s="61">
        <f>'Челябинская обл.'!$C$26</f>
        <v>0</v>
      </c>
      <c r="S223" s="61">
        <f>'Челябинская обл.'!$C$27</f>
        <v>0</v>
      </c>
      <c r="T223" s="61">
        <f>'Челябинская обл.'!$C$28</f>
        <v>0</v>
      </c>
      <c r="U223" s="61">
        <f>'Челябинская обл.'!$C$29</f>
        <v>377.24</v>
      </c>
      <c r="V223" s="61">
        <f>'Челябинская обл.'!$C$34</f>
        <v>13.23</v>
      </c>
      <c r="W223" s="61">
        <f>'Челябинская обл.'!$C$37</f>
        <v>352.76</v>
      </c>
      <c r="X223" s="61">
        <f>'Челябинская обл.'!$C$38</f>
        <v>825.59</v>
      </c>
      <c r="Y223" s="61">
        <f>'Челябинская обл.'!$C$39</f>
        <v>0</v>
      </c>
      <c r="Z223" s="61">
        <f>'Челябинская обл.'!$C$40</f>
        <v>0</v>
      </c>
      <c r="AA223" s="61">
        <f>'Челябинская обл.'!$C$41</f>
        <v>0</v>
      </c>
      <c r="AB223" s="61">
        <f>'Челябинская обл.'!$C$44</f>
        <v>1142.9000000000001</v>
      </c>
      <c r="AC223" s="61">
        <f>'Челябинская обл.'!$C$45</f>
        <v>1066.98</v>
      </c>
      <c r="AD223" s="61">
        <f>'Челябинская обл.'!$C$46</f>
        <v>0</v>
      </c>
      <c r="AE223" s="61">
        <f>'Челябинская обл.'!$C$47</f>
        <v>0</v>
      </c>
      <c r="AF223" s="61">
        <f>'Челябинская обл.'!$C$48</f>
        <v>0</v>
      </c>
      <c r="AG223" s="61">
        <f>'Челябинская обл.'!$C$50</f>
        <v>1081.3599999999999</v>
      </c>
      <c r="AH223" s="61">
        <f>'Челябинская обл.'!$C$51</f>
        <v>1328.18</v>
      </c>
      <c r="AI223" s="61">
        <f>'Челябинская обл.'!$C$52</f>
        <v>0</v>
      </c>
      <c r="AJ223" s="61">
        <f>'Челябинская обл.'!$C$53</f>
        <v>0</v>
      </c>
      <c r="AK223" s="61">
        <f>'Челябинская обл.'!$C$54</f>
        <v>0</v>
      </c>
      <c r="AL223" s="61">
        <f>'Челябинская обл.'!$C$55</f>
        <v>0</v>
      </c>
      <c r="AM223" s="61">
        <f>'Челябинская обл.'!$C$56</f>
        <v>243.71</v>
      </c>
    </row>
    <row r="224" spans="1:39" s="22" customFormat="1" ht="15.75">
      <c r="A224" s="65" t="s">
        <v>236</v>
      </c>
      <c r="B224" s="66" t="s">
        <v>405</v>
      </c>
      <c r="C224" s="60"/>
      <c r="D224" s="61" t="str">
        <f>'Челябинская обл.'!$C$7</f>
        <v>13,23</v>
      </c>
      <c r="E224" s="61">
        <f>'Челябинская обл.'!$C$10</f>
        <v>1005.74</v>
      </c>
      <c r="F224" s="61">
        <f>'Челябинская обл.'!$C$11</f>
        <v>0</v>
      </c>
      <c r="G224" s="61">
        <f>'Челябинская обл.'!$C$12</f>
        <v>0</v>
      </c>
      <c r="H224" s="61">
        <f>'Челябинская обл.'!$C$13</f>
        <v>0</v>
      </c>
      <c r="I224" s="61">
        <f>'Челябинская обл.'!$C$14</f>
        <v>0</v>
      </c>
      <c r="J224" s="61">
        <f>'Челябинская обл.'!$C$17</f>
        <v>1987.75</v>
      </c>
      <c r="K224" s="61">
        <f>'Челябинская обл.'!$C$18</f>
        <v>0</v>
      </c>
      <c r="L224" s="61">
        <f>'Челябинская обл.'!$C$19</f>
        <v>0</v>
      </c>
      <c r="M224" s="61">
        <f>'Челябинская обл.'!$C$20</f>
        <v>0</v>
      </c>
      <c r="N224" s="61">
        <f>'Челябинская обл.'!$C$21</f>
        <v>0</v>
      </c>
      <c r="O224" s="61">
        <f>'Челябинская обл.'!$C$23</f>
        <v>1493.77</v>
      </c>
      <c r="P224" s="61">
        <f>'Челябинская обл.'!$C$24</f>
        <v>0</v>
      </c>
      <c r="Q224" s="61">
        <f>'Челябинская обл.'!$C$25</f>
        <v>0</v>
      </c>
      <c r="R224" s="61">
        <f>'Челябинская обл.'!$C$26</f>
        <v>0</v>
      </c>
      <c r="S224" s="61">
        <f>'Челябинская обл.'!$C$27</f>
        <v>0</v>
      </c>
      <c r="T224" s="61">
        <f>'Челябинская обл.'!$C$28</f>
        <v>0</v>
      </c>
      <c r="U224" s="61">
        <f>'Челябинская обл.'!$C$29</f>
        <v>377.24</v>
      </c>
      <c r="V224" s="61">
        <f>'Челябинская обл.'!$C$34</f>
        <v>13.23</v>
      </c>
      <c r="W224" s="61">
        <f>'Челябинская обл.'!$C$37</f>
        <v>352.76</v>
      </c>
      <c r="X224" s="61">
        <f>'Челябинская обл.'!$C$38</f>
        <v>825.59</v>
      </c>
      <c r="Y224" s="61">
        <f>'Челябинская обл.'!$C$39</f>
        <v>0</v>
      </c>
      <c r="Z224" s="61">
        <f>'Челябинская обл.'!$C$40</f>
        <v>0</v>
      </c>
      <c r="AA224" s="61">
        <f>'Челябинская обл.'!$C$41</f>
        <v>0</v>
      </c>
      <c r="AB224" s="61">
        <f>'Челябинская обл.'!$C$44</f>
        <v>1142.9000000000001</v>
      </c>
      <c r="AC224" s="61">
        <f>'Челябинская обл.'!$C$45</f>
        <v>1066.98</v>
      </c>
      <c r="AD224" s="61">
        <f>'Челябинская обл.'!$C$46</f>
        <v>0</v>
      </c>
      <c r="AE224" s="61">
        <f>'Челябинская обл.'!$C$47</f>
        <v>0</v>
      </c>
      <c r="AF224" s="61">
        <f>'Челябинская обл.'!$C$48</f>
        <v>0</v>
      </c>
      <c r="AG224" s="61">
        <f>'Челябинская обл.'!$C$50</f>
        <v>1081.3599999999999</v>
      </c>
      <c r="AH224" s="61">
        <f>'Челябинская обл.'!$C$51</f>
        <v>1328.18</v>
      </c>
      <c r="AI224" s="61">
        <f>'Челябинская обл.'!$C$52</f>
        <v>0</v>
      </c>
      <c r="AJ224" s="61">
        <f>'Челябинская обл.'!$C$53</f>
        <v>0</v>
      </c>
      <c r="AK224" s="61">
        <f>'Челябинская обл.'!$C$54</f>
        <v>0</v>
      </c>
      <c r="AL224" s="61">
        <f>'Челябинская обл.'!$C$55</f>
        <v>0</v>
      </c>
      <c r="AM224" s="61">
        <f>'Челябинская обл.'!$C$56</f>
        <v>243.71</v>
      </c>
    </row>
    <row r="225" spans="1:39" s="22" customFormat="1" ht="15.75">
      <c r="A225" s="65" t="s">
        <v>245</v>
      </c>
      <c r="B225" s="66" t="s">
        <v>406</v>
      </c>
      <c r="C225" s="60"/>
      <c r="D225" s="61" t="str">
        <f>'Челябинская обл.'!$C$7</f>
        <v>13,23</v>
      </c>
      <c r="E225" s="61">
        <f>'Челябинская обл.'!$C$10</f>
        <v>1005.74</v>
      </c>
      <c r="F225" s="61">
        <f>'Челябинская обл.'!$C$11</f>
        <v>0</v>
      </c>
      <c r="G225" s="61">
        <f>'Челябинская обл.'!$C$12</f>
        <v>0</v>
      </c>
      <c r="H225" s="61">
        <f>'Челябинская обл.'!$C$13</f>
        <v>0</v>
      </c>
      <c r="I225" s="61">
        <f>'Челябинская обл.'!$C$14</f>
        <v>0</v>
      </c>
      <c r="J225" s="61">
        <f>'Челябинская обл.'!$C$17</f>
        <v>1987.75</v>
      </c>
      <c r="K225" s="61">
        <f>'Челябинская обл.'!$C$18</f>
        <v>0</v>
      </c>
      <c r="L225" s="61">
        <f>'Челябинская обл.'!$C$19</f>
        <v>0</v>
      </c>
      <c r="M225" s="61">
        <f>'Челябинская обл.'!$C$20</f>
        <v>0</v>
      </c>
      <c r="N225" s="61">
        <f>'Челябинская обл.'!$C$21</f>
        <v>0</v>
      </c>
      <c r="O225" s="61">
        <f>'Челябинская обл.'!$C$23</f>
        <v>1493.77</v>
      </c>
      <c r="P225" s="61">
        <f>'Челябинская обл.'!$C$24</f>
        <v>0</v>
      </c>
      <c r="Q225" s="61">
        <f>'Челябинская обл.'!$C$25</f>
        <v>0</v>
      </c>
      <c r="R225" s="61">
        <f>'Челябинская обл.'!$C$26</f>
        <v>0</v>
      </c>
      <c r="S225" s="61">
        <f>'Челябинская обл.'!$C$27</f>
        <v>0</v>
      </c>
      <c r="T225" s="61">
        <f>'Челябинская обл.'!$C$28</f>
        <v>0</v>
      </c>
      <c r="U225" s="61">
        <f>'Челябинская обл.'!$C$29</f>
        <v>377.24</v>
      </c>
      <c r="V225" s="61">
        <f>'Челябинская обл.'!$C$34</f>
        <v>13.23</v>
      </c>
      <c r="W225" s="61">
        <f>'Челябинская обл.'!$C$37</f>
        <v>352.76</v>
      </c>
      <c r="X225" s="61">
        <f>'Челябинская обл.'!$C$38</f>
        <v>825.59</v>
      </c>
      <c r="Y225" s="61">
        <f>'Челябинская обл.'!$C$39</f>
        <v>0</v>
      </c>
      <c r="Z225" s="61">
        <f>'Челябинская обл.'!$C$40</f>
        <v>0</v>
      </c>
      <c r="AA225" s="61">
        <f>'Челябинская обл.'!$C$41</f>
        <v>0</v>
      </c>
      <c r="AB225" s="61">
        <f>'Челябинская обл.'!$C$44</f>
        <v>1142.9000000000001</v>
      </c>
      <c r="AC225" s="61">
        <f>'Челябинская обл.'!$C$45</f>
        <v>1066.98</v>
      </c>
      <c r="AD225" s="61">
        <f>'Челябинская обл.'!$C$46</f>
        <v>0</v>
      </c>
      <c r="AE225" s="61">
        <f>'Челябинская обл.'!$C$47</f>
        <v>0</v>
      </c>
      <c r="AF225" s="61">
        <f>'Челябинская обл.'!$C$48</f>
        <v>0</v>
      </c>
      <c r="AG225" s="61">
        <f>'Челябинская обл.'!$C$50</f>
        <v>1081.3599999999999</v>
      </c>
      <c r="AH225" s="61">
        <f>'Челябинская обл.'!$C$51</f>
        <v>1328.18</v>
      </c>
      <c r="AI225" s="61">
        <f>'Челябинская обл.'!$C$52</f>
        <v>0</v>
      </c>
      <c r="AJ225" s="61">
        <f>'Челябинская обл.'!$C$53</f>
        <v>0</v>
      </c>
      <c r="AK225" s="61">
        <f>'Челябинская обл.'!$C$54</f>
        <v>0</v>
      </c>
      <c r="AL225" s="61">
        <f>'Челябинская обл.'!$C$55</f>
        <v>0</v>
      </c>
      <c r="AM225" s="61">
        <f>'Челябинская обл.'!$C$56</f>
        <v>243.71</v>
      </c>
    </row>
    <row r="226" spans="1:39" s="22" customFormat="1" ht="15.75">
      <c r="A226" s="65" t="s">
        <v>246</v>
      </c>
      <c r="B226" s="67" t="s">
        <v>557</v>
      </c>
      <c r="C226" s="60"/>
      <c r="D226" s="61" t="str">
        <f>'Челябинская обл.'!$C$7</f>
        <v>13,23</v>
      </c>
      <c r="E226" s="61">
        <f>'Челябинская обл.'!$C$10</f>
        <v>1005.74</v>
      </c>
      <c r="F226" s="61">
        <f>'Челябинская обл.'!$C$11</f>
        <v>0</v>
      </c>
      <c r="G226" s="61">
        <f>'Челябинская обл.'!$C$12</f>
        <v>0</v>
      </c>
      <c r="H226" s="61">
        <f>'Челябинская обл.'!$C$13</f>
        <v>0</v>
      </c>
      <c r="I226" s="61">
        <f>'Челябинская обл.'!$C$14</f>
        <v>0</v>
      </c>
      <c r="J226" s="61">
        <f>'Челябинская обл.'!$C$17</f>
        <v>1987.75</v>
      </c>
      <c r="K226" s="61">
        <f>'Челябинская обл.'!$C$18</f>
        <v>0</v>
      </c>
      <c r="L226" s="61">
        <f>'Челябинская обл.'!$C$19</f>
        <v>0</v>
      </c>
      <c r="M226" s="61">
        <f>'Челябинская обл.'!$C$20</f>
        <v>0</v>
      </c>
      <c r="N226" s="61">
        <f>'Челябинская обл.'!$C$21</f>
        <v>0</v>
      </c>
      <c r="O226" s="61">
        <f>'Челябинская обл.'!$C$23</f>
        <v>1493.77</v>
      </c>
      <c r="P226" s="61">
        <f>'Челябинская обл.'!$C$24</f>
        <v>0</v>
      </c>
      <c r="Q226" s="61">
        <f>'Челябинская обл.'!$C$25</f>
        <v>0</v>
      </c>
      <c r="R226" s="61">
        <f>'Челябинская обл.'!$C$26</f>
        <v>0</v>
      </c>
      <c r="S226" s="61">
        <f>'Челябинская обл.'!$C$27</f>
        <v>0</v>
      </c>
      <c r="T226" s="61">
        <f>'Челябинская обл.'!$C$28</f>
        <v>0</v>
      </c>
      <c r="U226" s="61">
        <f>'Челябинская обл.'!$C$29</f>
        <v>377.24</v>
      </c>
      <c r="V226" s="61">
        <f>'Челябинская обл.'!$C$34</f>
        <v>13.23</v>
      </c>
      <c r="W226" s="61">
        <f>'Челябинская обл.'!$C$37</f>
        <v>352.76</v>
      </c>
      <c r="X226" s="61">
        <f>'Челябинская обл.'!$C$38</f>
        <v>825.59</v>
      </c>
      <c r="Y226" s="61">
        <f>'Челябинская обл.'!$C$39</f>
        <v>0</v>
      </c>
      <c r="Z226" s="61">
        <f>'Челябинская обл.'!$C$40</f>
        <v>0</v>
      </c>
      <c r="AA226" s="61">
        <f>'Челябинская обл.'!$C$41</f>
        <v>0</v>
      </c>
      <c r="AB226" s="61">
        <f>'Челябинская обл.'!$C$44</f>
        <v>1142.9000000000001</v>
      </c>
      <c r="AC226" s="61">
        <f>'Челябинская обл.'!$C$45</f>
        <v>1066.98</v>
      </c>
      <c r="AD226" s="61">
        <f>'Челябинская обл.'!$C$46</f>
        <v>0</v>
      </c>
      <c r="AE226" s="61">
        <f>'Челябинская обл.'!$C$47</f>
        <v>0</v>
      </c>
      <c r="AF226" s="61">
        <f>'Челябинская обл.'!$C$48</f>
        <v>0</v>
      </c>
      <c r="AG226" s="61">
        <f>'Челябинская обл.'!$C$50</f>
        <v>1081.3599999999999</v>
      </c>
      <c r="AH226" s="61">
        <f>'Челябинская обл.'!$C$51</f>
        <v>1328.18</v>
      </c>
      <c r="AI226" s="61">
        <f>'Челябинская обл.'!$C$52</f>
        <v>0</v>
      </c>
      <c r="AJ226" s="61">
        <f>'Челябинская обл.'!$C$53</f>
        <v>0</v>
      </c>
      <c r="AK226" s="61">
        <f>'Челябинская обл.'!$C$54</f>
        <v>0</v>
      </c>
      <c r="AL226" s="61">
        <f>'Челябинская обл.'!$C$55</f>
        <v>0</v>
      </c>
      <c r="AM226" s="61">
        <f>'Челябинская обл.'!$C$56</f>
        <v>243.71</v>
      </c>
    </row>
    <row r="227" spans="1:39" s="22" customFormat="1" ht="15.75">
      <c r="A227" s="65" t="s">
        <v>262</v>
      </c>
      <c r="B227" s="67" t="s">
        <v>558</v>
      </c>
      <c r="C227" s="60"/>
      <c r="D227" s="61" t="str">
        <f>'Челябинская обл.'!$C$7</f>
        <v>13,23</v>
      </c>
      <c r="E227" s="61">
        <f>'Челябинская обл.'!$C$10</f>
        <v>1005.74</v>
      </c>
      <c r="F227" s="61">
        <f>'Челябинская обл.'!$C$11</f>
        <v>0</v>
      </c>
      <c r="G227" s="61">
        <f>'Челябинская обл.'!$C$12</f>
        <v>0</v>
      </c>
      <c r="H227" s="61">
        <f>'Челябинская обл.'!$C$13</f>
        <v>0</v>
      </c>
      <c r="I227" s="61">
        <f>'Челябинская обл.'!$C$14</f>
        <v>0</v>
      </c>
      <c r="J227" s="61">
        <f>'Челябинская обл.'!$C$17</f>
        <v>1987.75</v>
      </c>
      <c r="K227" s="61">
        <f>'Челябинская обл.'!$C$18</f>
        <v>0</v>
      </c>
      <c r="L227" s="61">
        <f>'Челябинская обл.'!$C$19</f>
        <v>0</v>
      </c>
      <c r="M227" s="61">
        <f>'Челябинская обл.'!$C$20</f>
        <v>0</v>
      </c>
      <c r="N227" s="61">
        <f>'Челябинская обл.'!$C$21</f>
        <v>0</v>
      </c>
      <c r="O227" s="61">
        <f>'Челябинская обл.'!$C$23</f>
        <v>1493.77</v>
      </c>
      <c r="P227" s="61">
        <f>'Челябинская обл.'!$C$24</f>
        <v>0</v>
      </c>
      <c r="Q227" s="61">
        <f>'Челябинская обл.'!$C$25</f>
        <v>0</v>
      </c>
      <c r="R227" s="61">
        <f>'Челябинская обл.'!$C$26</f>
        <v>0</v>
      </c>
      <c r="S227" s="61">
        <f>'Челябинская обл.'!$C$27</f>
        <v>0</v>
      </c>
      <c r="T227" s="61">
        <f>'Челябинская обл.'!$C$28</f>
        <v>0</v>
      </c>
      <c r="U227" s="61">
        <f>'Челябинская обл.'!$C$29</f>
        <v>377.24</v>
      </c>
      <c r="V227" s="61">
        <f>'Челябинская обл.'!$C$34</f>
        <v>13.23</v>
      </c>
      <c r="W227" s="61">
        <f>'Челябинская обл.'!$C$37</f>
        <v>352.76</v>
      </c>
      <c r="X227" s="61">
        <f>'Челябинская обл.'!$C$38</f>
        <v>825.59</v>
      </c>
      <c r="Y227" s="61">
        <f>'Челябинская обл.'!$C$39</f>
        <v>0</v>
      </c>
      <c r="Z227" s="61">
        <f>'Челябинская обл.'!$C$40</f>
        <v>0</v>
      </c>
      <c r="AA227" s="61">
        <f>'Челябинская обл.'!$C$41</f>
        <v>0</v>
      </c>
      <c r="AB227" s="61">
        <f>'Челябинская обл.'!$C$44</f>
        <v>1142.9000000000001</v>
      </c>
      <c r="AC227" s="61">
        <f>'Челябинская обл.'!$C$45</f>
        <v>1066.98</v>
      </c>
      <c r="AD227" s="61">
        <f>'Челябинская обл.'!$C$46</f>
        <v>0</v>
      </c>
      <c r="AE227" s="61">
        <f>'Челябинская обл.'!$C$47</f>
        <v>0</v>
      </c>
      <c r="AF227" s="61">
        <f>'Челябинская обл.'!$C$48</f>
        <v>0</v>
      </c>
      <c r="AG227" s="61">
        <f>'Челябинская обл.'!$C$50</f>
        <v>1081.3599999999999</v>
      </c>
      <c r="AH227" s="61">
        <f>'Челябинская обл.'!$C$51</f>
        <v>1328.18</v>
      </c>
      <c r="AI227" s="61">
        <f>'Челябинская обл.'!$C$52</f>
        <v>0</v>
      </c>
      <c r="AJ227" s="61">
        <f>'Челябинская обл.'!$C$53</f>
        <v>0</v>
      </c>
      <c r="AK227" s="61">
        <f>'Челябинская обл.'!$C$54</f>
        <v>0</v>
      </c>
      <c r="AL227" s="61">
        <f>'Челябинская обл.'!$C$55</f>
        <v>0</v>
      </c>
      <c r="AM227" s="61">
        <f>'Челябинская обл.'!$C$56</f>
        <v>243.71</v>
      </c>
    </row>
    <row r="228" spans="1:39" s="22" customFormat="1" ht="15.75">
      <c r="A228" s="68">
        <v>14</v>
      </c>
      <c r="B228" s="66" t="s">
        <v>407</v>
      </c>
      <c r="C228" s="60"/>
      <c r="D228" s="61" t="str">
        <f>'Челябинская обл.'!$C$7</f>
        <v>13,23</v>
      </c>
      <c r="E228" s="61">
        <f>'Челябинская обл.'!$C$10</f>
        <v>1005.74</v>
      </c>
      <c r="F228" s="61">
        <f>'Челябинская обл.'!$C$11</f>
        <v>0</v>
      </c>
      <c r="G228" s="61">
        <f>'Челябинская обл.'!$C$12</f>
        <v>0</v>
      </c>
      <c r="H228" s="61">
        <f>'Челябинская обл.'!$C$13</f>
        <v>0</v>
      </c>
      <c r="I228" s="61">
        <f>'Челябинская обл.'!$C$14</f>
        <v>0</v>
      </c>
      <c r="J228" s="61">
        <f>'Челябинская обл.'!$C$17</f>
        <v>1987.75</v>
      </c>
      <c r="K228" s="61">
        <f>'Челябинская обл.'!$C$18</f>
        <v>0</v>
      </c>
      <c r="L228" s="61">
        <f>'Челябинская обл.'!$C$19</f>
        <v>0</v>
      </c>
      <c r="M228" s="61">
        <f>'Челябинская обл.'!$C$20</f>
        <v>0</v>
      </c>
      <c r="N228" s="61">
        <f>'Челябинская обл.'!$C$21</f>
        <v>0</v>
      </c>
      <c r="O228" s="61">
        <f>'Челябинская обл.'!$C$23</f>
        <v>1493.77</v>
      </c>
      <c r="P228" s="61">
        <f>'Челябинская обл.'!$C$24</f>
        <v>0</v>
      </c>
      <c r="Q228" s="61">
        <f>'Челябинская обл.'!$C$25</f>
        <v>0</v>
      </c>
      <c r="R228" s="61">
        <f>'Челябинская обл.'!$C$26</f>
        <v>0</v>
      </c>
      <c r="S228" s="61">
        <f>'Челябинская обл.'!$C$27</f>
        <v>0</v>
      </c>
      <c r="T228" s="61">
        <f>'Челябинская обл.'!$C$28</f>
        <v>0</v>
      </c>
      <c r="U228" s="61">
        <f>'Челябинская обл.'!$C$29</f>
        <v>377.24</v>
      </c>
      <c r="V228" s="61">
        <f>'Челябинская обл.'!$C$34</f>
        <v>13.23</v>
      </c>
      <c r="W228" s="61">
        <f>'Челябинская обл.'!$C$37</f>
        <v>352.76</v>
      </c>
      <c r="X228" s="61">
        <f>'Челябинская обл.'!$C$38</f>
        <v>825.59</v>
      </c>
      <c r="Y228" s="61">
        <f>'Челябинская обл.'!$C$39</f>
        <v>0</v>
      </c>
      <c r="Z228" s="61">
        <f>'Челябинская обл.'!$C$40</f>
        <v>0</v>
      </c>
      <c r="AA228" s="61">
        <f>'Челябинская обл.'!$C$41</f>
        <v>0</v>
      </c>
      <c r="AB228" s="61">
        <f>'Челябинская обл.'!$C$44</f>
        <v>1142.9000000000001</v>
      </c>
      <c r="AC228" s="61">
        <f>'Челябинская обл.'!$C$45</f>
        <v>1066.98</v>
      </c>
      <c r="AD228" s="61">
        <f>'Челябинская обл.'!$C$46</f>
        <v>0</v>
      </c>
      <c r="AE228" s="61">
        <f>'Челябинская обл.'!$C$47</f>
        <v>0</v>
      </c>
      <c r="AF228" s="61">
        <f>'Челябинская обл.'!$C$48</f>
        <v>0</v>
      </c>
      <c r="AG228" s="61">
        <f>'Челябинская обл.'!$C$50</f>
        <v>1081.3599999999999</v>
      </c>
      <c r="AH228" s="61">
        <f>'Челябинская обл.'!$C$51</f>
        <v>1328.18</v>
      </c>
      <c r="AI228" s="61">
        <f>'Челябинская обл.'!$C$52</f>
        <v>0</v>
      </c>
      <c r="AJ228" s="61">
        <f>'Челябинская обл.'!$C$53</f>
        <v>0</v>
      </c>
      <c r="AK228" s="61">
        <f>'Челябинская обл.'!$C$54</f>
        <v>0</v>
      </c>
      <c r="AL228" s="61">
        <f>'Челябинская обл.'!$C$55</f>
        <v>0</v>
      </c>
      <c r="AM228" s="61">
        <f>'Челябинская обл.'!$C$56</f>
        <v>243.71</v>
      </c>
    </row>
    <row r="229" spans="1:39" s="22" customFormat="1" ht="15.75">
      <c r="A229" s="71" t="s">
        <v>314</v>
      </c>
      <c r="B229" s="64" t="s">
        <v>192</v>
      </c>
      <c r="C229" s="60"/>
      <c r="D229" s="61"/>
      <c r="E229" s="61"/>
      <c r="F229" s="61"/>
      <c r="G229" s="61"/>
      <c r="H229" s="61"/>
      <c r="I229" s="61"/>
      <c r="J229" s="61"/>
      <c r="K229" s="61"/>
      <c r="L229" s="61"/>
      <c r="M229" s="61"/>
      <c r="N229" s="61"/>
      <c r="O229" s="61"/>
      <c r="P229" s="61"/>
      <c r="Q229" s="61"/>
      <c r="R229" s="61"/>
      <c r="S229" s="61"/>
      <c r="T229" s="61"/>
      <c r="U229" s="61"/>
      <c r="V229" s="62"/>
      <c r="W229" s="61"/>
      <c r="X229" s="61"/>
      <c r="Y229" s="61"/>
      <c r="Z229" s="61"/>
      <c r="AA229" s="61"/>
      <c r="AB229" s="61"/>
      <c r="AC229" s="61"/>
      <c r="AD229" s="61"/>
      <c r="AE229" s="61"/>
      <c r="AF229" s="61"/>
      <c r="AG229" s="61"/>
      <c r="AH229" s="61"/>
      <c r="AI229" s="61"/>
      <c r="AJ229" s="61"/>
      <c r="AK229" s="61"/>
      <c r="AL229" s="61"/>
      <c r="AM229" s="61"/>
    </row>
    <row r="230" spans="1:39" s="22" customFormat="1" ht="15.75">
      <c r="A230" s="65" t="s">
        <v>27</v>
      </c>
      <c r="B230" s="66" t="s">
        <v>408</v>
      </c>
      <c r="C230" s="60"/>
      <c r="D230" s="61" t="str">
        <f>'Челябинская обл.'!$C$7</f>
        <v>13,23</v>
      </c>
      <c r="E230" s="61">
        <f>'Челябинская обл.'!$C$10</f>
        <v>1005.74</v>
      </c>
      <c r="F230" s="61">
        <f>'Челябинская обл.'!$C$11</f>
        <v>0</v>
      </c>
      <c r="G230" s="61">
        <f>'Челябинская обл.'!$C$12</f>
        <v>0</v>
      </c>
      <c r="H230" s="61">
        <f>'Челябинская обл.'!$C$13</f>
        <v>0</v>
      </c>
      <c r="I230" s="61">
        <f>'Челябинская обл.'!$C$14</f>
        <v>0</v>
      </c>
      <c r="J230" s="61">
        <f>'Челябинская обл.'!$C$17</f>
        <v>1987.75</v>
      </c>
      <c r="K230" s="61">
        <f>'Челябинская обл.'!$C$18</f>
        <v>0</v>
      </c>
      <c r="L230" s="61">
        <f>'Челябинская обл.'!$C$19</f>
        <v>0</v>
      </c>
      <c r="M230" s="61">
        <f>'Челябинская обл.'!$C$20</f>
        <v>0</v>
      </c>
      <c r="N230" s="61">
        <f>'Челябинская обл.'!$C$21</f>
        <v>0</v>
      </c>
      <c r="O230" s="61">
        <f>'Челябинская обл.'!$C$23</f>
        <v>1493.77</v>
      </c>
      <c r="P230" s="61">
        <f>'Челябинская обл.'!$C$24</f>
        <v>0</v>
      </c>
      <c r="Q230" s="61">
        <f>'Челябинская обл.'!$C$25</f>
        <v>0</v>
      </c>
      <c r="R230" s="61">
        <f>'Челябинская обл.'!$C$26</f>
        <v>0</v>
      </c>
      <c r="S230" s="61">
        <f>'Челябинская обл.'!$C$27</f>
        <v>0</v>
      </c>
      <c r="T230" s="61">
        <f>'Челябинская обл.'!$C$28</f>
        <v>0</v>
      </c>
      <c r="U230" s="61">
        <f>'Челябинская обл.'!$C$29</f>
        <v>377.24</v>
      </c>
      <c r="V230" s="61">
        <f>'Челябинская обл.'!$C$34</f>
        <v>13.23</v>
      </c>
      <c r="W230" s="61">
        <f>'Челябинская обл.'!$C$37</f>
        <v>352.76</v>
      </c>
      <c r="X230" s="61">
        <f>'Челябинская обл.'!$C$38</f>
        <v>825.59</v>
      </c>
      <c r="Y230" s="61">
        <f>'Челябинская обл.'!$C$39</f>
        <v>0</v>
      </c>
      <c r="Z230" s="61">
        <f>'Челябинская обл.'!$C$40</f>
        <v>0</v>
      </c>
      <c r="AA230" s="61">
        <f>'Челябинская обл.'!$C$41</f>
        <v>0</v>
      </c>
      <c r="AB230" s="61">
        <f>'Челябинская обл.'!$C$44</f>
        <v>1142.9000000000001</v>
      </c>
      <c r="AC230" s="61">
        <f>'Челябинская обл.'!$C$45</f>
        <v>1066.98</v>
      </c>
      <c r="AD230" s="61">
        <f>'Челябинская обл.'!$C$46</f>
        <v>0</v>
      </c>
      <c r="AE230" s="61">
        <f>'Челябинская обл.'!$C$47</f>
        <v>0</v>
      </c>
      <c r="AF230" s="61">
        <f>'Челябинская обл.'!$C$48</f>
        <v>0</v>
      </c>
      <c r="AG230" s="61">
        <f>'Челябинская обл.'!$C$50</f>
        <v>1081.3599999999999</v>
      </c>
      <c r="AH230" s="61">
        <f>'Челябинская обл.'!$C$51</f>
        <v>1328.18</v>
      </c>
      <c r="AI230" s="61">
        <f>'Челябинская обл.'!$C$52</f>
        <v>0</v>
      </c>
      <c r="AJ230" s="61">
        <f>'Челябинская обл.'!$C$53</f>
        <v>0</v>
      </c>
      <c r="AK230" s="61">
        <f>'Челябинская обл.'!$C$54</f>
        <v>0</v>
      </c>
      <c r="AL230" s="61">
        <f>'Челябинская обл.'!$C$55</f>
        <v>0</v>
      </c>
      <c r="AM230" s="61">
        <f>'Челябинская обл.'!$C$56</f>
        <v>243.71</v>
      </c>
    </row>
    <row r="231" spans="1:39" s="22" customFormat="1" ht="15.75">
      <c r="A231" s="72" t="s">
        <v>22</v>
      </c>
      <c r="B231" s="73" t="s">
        <v>537</v>
      </c>
      <c r="C231" s="60"/>
      <c r="D231" s="61" t="str">
        <f>'Челябинская обл.'!$C$7</f>
        <v>13,23</v>
      </c>
      <c r="E231" s="61">
        <f>'Челябинская обл.'!$C$10</f>
        <v>1005.74</v>
      </c>
      <c r="F231" s="61">
        <f>'Челябинская обл.'!$C$11</f>
        <v>0</v>
      </c>
      <c r="G231" s="61">
        <f>'Челябинская обл.'!$C$12</f>
        <v>0</v>
      </c>
      <c r="H231" s="61">
        <f>'Челябинская обл.'!$C$13</f>
        <v>0</v>
      </c>
      <c r="I231" s="61">
        <f>'Челябинская обл.'!$C$14</f>
        <v>0</v>
      </c>
      <c r="J231" s="61">
        <f>'Челябинская обл.'!$C$17</f>
        <v>1987.75</v>
      </c>
      <c r="K231" s="61">
        <f>'Челябинская обл.'!$C$18</f>
        <v>0</v>
      </c>
      <c r="L231" s="61">
        <f>'Челябинская обл.'!$C$19</f>
        <v>0</v>
      </c>
      <c r="M231" s="61">
        <f>'Челябинская обл.'!$C$20</f>
        <v>0</v>
      </c>
      <c r="N231" s="61">
        <f>'Челябинская обл.'!$C$21</f>
        <v>0</v>
      </c>
      <c r="O231" s="61">
        <f>'Челябинская обл.'!$C$23</f>
        <v>1493.77</v>
      </c>
      <c r="P231" s="61">
        <f>'Челябинская обл.'!$C$24</f>
        <v>0</v>
      </c>
      <c r="Q231" s="61">
        <f>'Челябинская обл.'!$C$25</f>
        <v>0</v>
      </c>
      <c r="R231" s="61">
        <f>'Челябинская обл.'!$C$26</f>
        <v>0</v>
      </c>
      <c r="S231" s="61">
        <f>'Челябинская обл.'!$C$27</f>
        <v>0</v>
      </c>
      <c r="T231" s="61">
        <f>'Челябинская обл.'!$C$28</f>
        <v>0</v>
      </c>
      <c r="U231" s="61">
        <f>'Челябинская обл.'!$C$29</f>
        <v>377.24</v>
      </c>
      <c r="V231" s="61">
        <f>'Челябинская обл.'!$C$34</f>
        <v>13.23</v>
      </c>
      <c r="W231" s="61">
        <f>'Челябинская обл.'!$C$37</f>
        <v>352.76</v>
      </c>
      <c r="X231" s="61">
        <f>'Челябинская обл.'!$C$38</f>
        <v>825.59</v>
      </c>
      <c r="Y231" s="61">
        <f>'Челябинская обл.'!$C$39</f>
        <v>0</v>
      </c>
      <c r="Z231" s="61">
        <f>'Челябинская обл.'!$C$40</f>
        <v>0</v>
      </c>
      <c r="AA231" s="61">
        <f>'Челябинская обл.'!$C$41</f>
        <v>0</v>
      </c>
      <c r="AB231" s="61">
        <f>'Челябинская обл.'!$C$44</f>
        <v>1142.9000000000001</v>
      </c>
      <c r="AC231" s="61">
        <f>'Челябинская обл.'!$C$45</f>
        <v>1066.98</v>
      </c>
      <c r="AD231" s="61">
        <f>'Челябинская обл.'!$C$46</f>
        <v>0</v>
      </c>
      <c r="AE231" s="61">
        <f>'Челябинская обл.'!$C$47</f>
        <v>0</v>
      </c>
      <c r="AF231" s="61">
        <f>'Челябинская обл.'!$C$48</f>
        <v>0</v>
      </c>
      <c r="AG231" s="61">
        <f>'Челябинская обл.'!$C$50</f>
        <v>1081.3599999999999</v>
      </c>
      <c r="AH231" s="61">
        <f>'Челябинская обл.'!$C$51</f>
        <v>1328.18</v>
      </c>
      <c r="AI231" s="61">
        <f>'Челябинская обл.'!$C$52</f>
        <v>0</v>
      </c>
      <c r="AJ231" s="61">
        <f>'Челябинская обл.'!$C$53</f>
        <v>0</v>
      </c>
      <c r="AK231" s="61">
        <f>'Челябинская обл.'!$C$54</f>
        <v>0</v>
      </c>
      <c r="AL231" s="61">
        <f>'Челябинская обл.'!$C$55</f>
        <v>0</v>
      </c>
      <c r="AM231" s="61">
        <f>'Челябинская обл.'!$C$56</f>
        <v>243.71</v>
      </c>
    </row>
    <row r="232" spans="1:39" s="22" customFormat="1" ht="15.75">
      <c r="A232" s="65" t="s">
        <v>24</v>
      </c>
      <c r="B232" s="66" t="s">
        <v>409</v>
      </c>
      <c r="C232" s="60"/>
      <c r="D232" s="61" t="str">
        <f>'Челябинская обл.'!$C$7</f>
        <v>13,23</v>
      </c>
      <c r="E232" s="61">
        <f>'Челябинская обл.'!$C$10</f>
        <v>1005.74</v>
      </c>
      <c r="F232" s="61">
        <f>'Челябинская обл.'!$C$11</f>
        <v>0</v>
      </c>
      <c r="G232" s="61">
        <f>'Челябинская обл.'!$C$12</f>
        <v>0</v>
      </c>
      <c r="H232" s="61">
        <f>'Челябинская обл.'!$C$13</f>
        <v>0</v>
      </c>
      <c r="I232" s="61">
        <f>'Челябинская обл.'!$C$14</f>
        <v>0</v>
      </c>
      <c r="J232" s="61">
        <f>'Челябинская обл.'!$C$17</f>
        <v>1987.75</v>
      </c>
      <c r="K232" s="61">
        <f>'Челябинская обл.'!$C$18</f>
        <v>0</v>
      </c>
      <c r="L232" s="61">
        <f>'Челябинская обл.'!$C$19</f>
        <v>0</v>
      </c>
      <c r="M232" s="61">
        <f>'Челябинская обл.'!$C$20</f>
        <v>0</v>
      </c>
      <c r="N232" s="61">
        <f>'Челябинская обл.'!$C$21</f>
        <v>0</v>
      </c>
      <c r="O232" s="61">
        <f>'Челябинская обл.'!$C$23</f>
        <v>1493.77</v>
      </c>
      <c r="P232" s="61">
        <f>'Челябинская обл.'!$C$24</f>
        <v>0</v>
      </c>
      <c r="Q232" s="61">
        <f>'Челябинская обл.'!$C$25</f>
        <v>0</v>
      </c>
      <c r="R232" s="61">
        <f>'Челябинская обл.'!$C$26</f>
        <v>0</v>
      </c>
      <c r="S232" s="61">
        <f>'Челябинская обл.'!$C$27</f>
        <v>0</v>
      </c>
      <c r="T232" s="61">
        <f>'Челябинская обл.'!$C$28</f>
        <v>0</v>
      </c>
      <c r="U232" s="61">
        <f>'Челябинская обл.'!$C$29</f>
        <v>377.24</v>
      </c>
      <c r="V232" s="61">
        <f>'Челябинская обл.'!$C$34</f>
        <v>13.23</v>
      </c>
      <c r="W232" s="61">
        <f>'Челябинская обл.'!$C$37</f>
        <v>352.76</v>
      </c>
      <c r="X232" s="61">
        <f>'Челябинская обл.'!$C$38</f>
        <v>825.59</v>
      </c>
      <c r="Y232" s="61">
        <f>'Челябинская обл.'!$C$39</f>
        <v>0</v>
      </c>
      <c r="Z232" s="61">
        <f>'Челябинская обл.'!$C$40</f>
        <v>0</v>
      </c>
      <c r="AA232" s="61">
        <f>'Челябинская обл.'!$C$41</f>
        <v>0</v>
      </c>
      <c r="AB232" s="61">
        <f>'Челябинская обл.'!$C$44</f>
        <v>1142.9000000000001</v>
      </c>
      <c r="AC232" s="61">
        <f>'Челябинская обл.'!$C$45</f>
        <v>1066.98</v>
      </c>
      <c r="AD232" s="61">
        <f>'Челябинская обл.'!$C$46</f>
        <v>0</v>
      </c>
      <c r="AE232" s="61">
        <f>'Челябинская обл.'!$C$47</f>
        <v>0</v>
      </c>
      <c r="AF232" s="61">
        <f>'Челябинская обл.'!$C$48</f>
        <v>0</v>
      </c>
      <c r="AG232" s="61">
        <f>'Челябинская обл.'!$C$50</f>
        <v>1081.3599999999999</v>
      </c>
      <c r="AH232" s="61">
        <f>'Челябинская обл.'!$C$51</f>
        <v>1328.18</v>
      </c>
      <c r="AI232" s="61">
        <f>'Челябинская обл.'!$C$52</f>
        <v>0</v>
      </c>
      <c r="AJ232" s="61">
        <f>'Челябинская обл.'!$C$53</f>
        <v>0</v>
      </c>
      <c r="AK232" s="61">
        <f>'Челябинская обл.'!$C$54</f>
        <v>0</v>
      </c>
      <c r="AL232" s="61">
        <f>'Челябинская обл.'!$C$55</f>
        <v>0</v>
      </c>
      <c r="AM232" s="61">
        <f>'Челябинская обл.'!$C$56</f>
        <v>243.71</v>
      </c>
    </row>
    <row r="233" spans="1:39" s="22" customFormat="1" ht="15.75">
      <c r="A233" s="72" t="s">
        <v>28</v>
      </c>
      <c r="B233" s="73" t="s">
        <v>559</v>
      </c>
      <c r="C233" s="60"/>
      <c r="D233" s="61" t="str">
        <f>'Челябинская обл.'!$C$7</f>
        <v>13,23</v>
      </c>
      <c r="E233" s="61">
        <f>'Челябинская обл.'!$C$10</f>
        <v>1005.74</v>
      </c>
      <c r="F233" s="61">
        <f>'Челябинская обл.'!$C$11</f>
        <v>0</v>
      </c>
      <c r="G233" s="61">
        <f>'Челябинская обл.'!$C$12</f>
        <v>0</v>
      </c>
      <c r="H233" s="61">
        <f>'Челябинская обл.'!$C$13</f>
        <v>0</v>
      </c>
      <c r="I233" s="61">
        <f>'Челябинская обл.'!$C$14</f>
        <v>0</v>
      </c>
      <c r="J233" s="61">
        <f>'Челябинская обл.'!$C$17</f>
        <v>1987.75</v>
      </c>
      <c r="K233" s="61">
        <f>'Челябинская обл.'!$C$18</f>
        <v>0</v>
      </c>
      <c r="L233" s="61">
        <f>'Челябинская обл.'!$C$19</f>
        <v>0</v>
      </c>
      <c r="M233" s="61">
        <f>'Челябинская обл.'!$C$20</f>
        <v>0</v>
      </c>
      <c r="N233" s="61">
        <f>'Челябинская обл.'!$C$21</f>
        <v>0</v>
      </c>
      <c r="O233" s="61">
        <f>'Челябинская обл.'!$C$23</f>
        <v>1493.77</v>
      </c>
      <c r="P233" s="61">
        <f>'Челябинская обл.'!$C$24</f>
        <v>0</v>
      </c>
      <c r="Q233" s="61">
        <f>'Челябинская обл.'!$C$25</f>
        <v>0</v>
      </c>
      <c r="R233" s="61">
        <f>'Челябинская обл.'!$C$26</f>
        <v>0</v>
      </c>
      <c r="S233" s="61">
        <f>'Челябинская обл.'!$C$27</f>
        <v>0</v>
      </c>
      <c r="T233" s="61">
        <f>'Челябинская обл.'!$C$28</f>
        <v>0</v>
      </c>
      <c r="U233" s="61">
        <f>'Челябинская обл.'!$C$29</f>
        <v>377.24</v>
      </c>
      <c r="V233" s="61">
        <f>'Челябинская обл.'!$C$34</f>
        <v>13.23</v>
      </c>
      <c r="W233" s="61">
        <f>'Челябинская обл.'!$C$37</f>
        <v>352.76</v>
      </c>
      <c r="X233" s="61">
        <f>'Челябинская обл.'!$C$38</f>
        <v>825.59</v>
      </c>
      <c r="Y233" s="61">
        <f>'Челябинская обл.'!$C$39</f>
        <v>0</v>
      </c>
      <c r="Z233" s="61">
        <f>'Челябинская обл.'!$C$40</f>
        <v>0</v>
      </c>
      <c r="AA233" s="61">
        <f>'Челябинская обл.'!$C$41</f>
        <v>0</v>
      </c>
      <c r="AB233" s="61">
        <f>'Челябинская обл.'!$C$44</f>
        <v>1142.9000000000001</v>
      </c>
      <c r="AC233" s="61">
        <f>'Челябинская обл.'!$C$45</f>
        <v>1066.98</v>
      </c>
      <c r="AD233" s="61">
        <f>'Челябинская обл.'!$C$46</f>
        <v>0</v>
      </c>
      <c r="AE233" s="61">
        <f>'Челябинская обл.'!$C$47</f>
        <v>0</v>
      </c>
      <c r="AF233" s="61">
        <f>'Челябинская обл.'!$C$48</f>
        <v>0</v>
      </c>
      <c r="AG233" s="61">
        <f>'Челябинская обл.'!$C$50</f>
        <v>1081.3599999999999</v>
      </c>
      <c r="AH233" s="61">
        <f>'Челябинская обл.'!$C$51</f>
        <v>1328.18</v>
      </c>
      <c r="AI233" s="61">
        <f>'Челябинская обл.'!$C$52</f>
        <v>0</v>
      </c>
      <c r="AJ233" s="61">
        <f>'Челябинская обл.'!$C$53</f>
        <v>0</v>
      </c>
      <c r="AK233" s="61">
        <f>'Челябинская обл.'!$C$54</f>
        <v>0</v>
      </c>
      <c r="AL233" s="61">
        <f>'Челябинская обл.'!$C$55</f>
        <v>0</v>
      </c>
      <c r="AM233" s="61">
        <f>'Челябинская обл.'!$C$56</f>
        <v>243.71</v>
      </c>
    </row>
    <row r="234" spans="1:39" s="22" customFormat="1" ht="15.75">
      <c r="A234" s="65" t="s">
        <v>221</v>
      </c>
      <c r="B234" s="66" t="s">
        <v>410</v>
      </c>
      <c r="C234" s="60"/>
      <c r="D234" s="61" t="str">
        <f>'Челябинская обл.'!$C$7</f>
        <v>13,23</v>
      </c>
      <c r="E234" s="61">
        <f>'Челябинская обл.'!$C$10</f>
        <v>1005.74</v>
      </c>
      <c r="F234" s="61">
        <f>'Челябинская обл.'!$C$11</f>
        <v>0</v>
      </c>
      <c r="G234" s="61">
        <f>'Челябинская обл.'!$C$12</f>
        <v>0</v>
      </c>
      <c r="H234" s="61">
        <f>'Челябинская обл.'!$C$13</f>
        <v>0</v>
      </c>
      <c r="I234" s="61">
        <f>'Челябинская обл.'!$C$14</f>
        <v>0</v>
      </c>
      <c r="J234" s="61">
        <f>'Челябинская обл.'!$C$17</f>
        <v>1987.75</v>
      </c>
      <c r="K234" s="61">
        <f>'Челябинская обл.'!$C$18</f>
        <v>0</v>
      </c>
      <c r="L234" s="61">
        <f>'Челябинская обл.'!$C$19</f>
        <v>0</v>
      </c>
      <c r="M234" s="61">
        <f>'Челябинская обл.'!$C$20</f>
        <v>0</v>
      </c>
      <c r="N234" s="61">
        <f>'Челябинская обл.'!$C$21</f>
        <v>0</v>
      </c>
      <c r="O234" s="61">
        <f>'Челябинская обл.'!$C$23</f>
        <v>1493.77</v>
      </c>
      <c r="P234" s="61">
        <f>'Челябинская обл.'!$C$24</f>
        <v>0</v>
      </c>
      <c r="Q234" s="61">
        <f>'Челябинская обл.'!$C$25</f>
        <v>0</v>
      </c>
      <c r="R234" s="61">
        <f>'Челябинская обл.'!$C$26</f>
        <v>0</v>
      </c>
      <c r="S234" s="61">
        <f>'Челябинская обл.'!$C$27</f>
        <v>0</v>
      </c>
      <c r="T234" s="61">
        <f>'Челябинская обл.'!$C$28</f>
        <v>0</v>
      </c>
      <c r="U234" s="61">
        <f>'Челябинская обл.'!$C$29</f>
        <v>377.24</v>
      </c>
      <c r="V234" s="61">
        <f>'Челябинская обл.'!$C$34</f>
        <v>13.23</v>
      </c>
      <c r="W234" s="61">
        <f>'Челябинская обл.'!$C$37</f>
        <v>352.76</v>
      </c>
      <c r="X234" s="61">
        <f>'Челябинская обл.'!$C$38</f>
        <v>825.59</v>
      </c>
      <c r="Y234" s="61">
        <f>'Челябинская обл.'!$C$39</f>
        <v>0</v>
      </c>
      <c r="Z234" s="61">
        <f>'Челябинская обл.'!$C$40</f>
        <v>0</v>
      </c>
      <c r="AA234" s="61">
        <f>'Челябинская обл.'!$C$41</f>
        <v>0</v>
      </c>
      <c r="AB234" s="61">
        <f>'Челябинская обл.'!$C$44</f>
        <v>1142.9000000000001</v>
      </c>
      <c r="AC234" s="61">
        <f>'Челябинская обл.'!$C$45</f>
        <v>1066.98</v>
      </c>
      <c r="AD234" s="61">
        <f>'Челябинская обл.'!$C$46</f>
        <v>0</v>
      </c>
      <c r="AE234" s="61">
        <f>'Челябинская обл.'!$C$47</f>
        <v>0</v>
      </c>
      <c r="AF234" s="61">
        <f>'Челябинская обл.'!$C$48</f>
        <v>0</v>
      </c>
      <c r="AG234" s="61">
        <f>'Челябинская обл.'!$C$50</f>
        <v>1081.3599999999999</v>
      </c>
      <c r="AH234" s="61">
        <f>'Челябинская обл.'!$C$51</f>
        <v>1328.18</v>
      </c>
      <c r="AI234" s="61">
        <f>'Челябинская обл.'!$C$52</f>
        <v>0</v>
      </c>
      <c r="AJ234" s="61">
        <f>'Челябинская обл.'!$C$53</f>
        <v>0</v>
      </c>
      <c r="AK234" s="61">
        <f>'Челябинская обл.'!$C$54</f>
        <v>0</v>
      </c>
      <c r="AL234" s="61">
        <f>'Челябинская обл.'!$C$55</f>
        <v>0</v>
      </c>
      <c r="AM234" s="61">
        <f>'Челябинская обл.'!$C$56</f>
        <v>243.71</v>
      </c>
    </row>
    <row r="235" spans="1:39" s="22" customFormat="1" ht="15.75">
      <c r="A235" s="72" t="s">
        <v>223</v>
      </c>
      <c r="B235" s="66" t="s">
        <v>411</v>
      </c>
      <c r="C235" s="60"/>
      <c r="D235" s="61" t="str">
        <f>'Челябинская обл.'!$C$7</f>
        <v>13,23</v>
      </c>
      <c r="E235" s="61">
        <f>'Челябинская обл.'!$C$10</f>
        <v>1005.74</v>
      </c>
      <c r="F235" s="61">
        <f>'Челябинская обл.'!$C$11</f>
        <v>0</v>
      </c>
      <c r="G235" s="61">
        <f>'Челябинская обл.'!$C$12</f>
        <v>0</v>
      </c>
      <c r="H235" s="61">
        <f>'Челябинская обл.'!$C$13</f>
        <v>0</v>
      </c>
      <c r="I235" s="61">
        <f>'Челябинская обл.'!$C$14</f>
        <v>0</v>
      </c>
      <c r="J235" s="61">
        <f>'Челябинская обл.'!$C$17</f>
        <v>1987.75</v>
      </c>
      <c r="K235" s="61">
        <f>'Челябинская обл.'!$C$18</f>
        <v>0</v>
      </c>
      <c r="L235" s="61">
        <f>'Челябинская обл.'!$C$19</f>
        <v>0</v>
      </c>
      <c r="M235" s="61">
        <f>'Челябинская обл.'!$C$20</f>
        <v>0</v>
      </c>
      <c r="N235" s="61">
        <f>'Челябинская обл.'!$C$21</f>
        <v>0</v>
      </c>
      <c r="O235" s="61">
        <f>'Челябинская обл.'!$C$23</f>
        <v>1493.77</v>
      </c>
      <c r="P235" s="61">
        <f>'Челябинская обл.'!$C$24</f>
        <v>0</v>
      </c>
      <c r="Q235" s="61">
        <f>'Челябинская обл.'!$C$25</f>
        <v>0</v>
      </c>
      <c r="R235" s="61">
        <f>'Челябинская обл.'!$C$26</f>
        <v>0</v>
      </c>
      <c r="S235" s="61">
        <f>'Челябинская обл.'!$C$27</f>
        <v>0</v>
      </c>
      <c r="T235" s="61">
        <f>'Челябинская обл.'!$C$28</f>
        <v>0</v>
      </c>
      <c r="U235" s="61">
        <f>'Челябинская обл.'!$C$29</f>
        <v>377.24</v>
      </c>
      <c r="V235" s="61">
        <f>'Челябинская обл.'!$C$34</f>
        <v>13.23</v>
      </c>
      <c r="W235" s="61">
        <f>'Челябинская обл.'!$C$37</f>
        <v>352.76</v>
      </c>
      <c r="X235" s="61">
        <f>'Челябинская обл.'!$C$38</f>
        <v>825.59</v>
      </c>
      <c r="Y235" s="61">
        <f>'Челябинская обл.'!$C$39</f>
        <v>0</v>
      </c>
      <c r="Z235" s="61">
        <f>'Челябинская обл.'!$C$40</f>
        <v>0</v>
      </c>
      <c r="AA235" s="61">
        <f>'Челябинская обл.'!$C$41</f>
        <v>0</v>
      </c>
      <c r="AB235" s="61">
        <f>'Челябинская обл.'!$C$44</f>
        <v>1142.9000000000001</v>
      </c>
      <c r="AC235" s="61">
        <f>'Челябинская обл.'!$C$45</f>
        <v>1066.98</v>
      </c>
      <c r="AD235" s="61">
        <f>'Челябинская обл.'!$C$46</f>
        <v>0</v>
      </c>
      <c r="AE235" s="61">
        <f>'Челябинская обл.'!$C$47</f>
        <v>0</v>
      </c>
      <c r="AF235" s="61">
        <f>'Челябинская обл.'!$C$48</f>
        <v>0</v>
      </c>
      <c r="AG235" s="61">
        <f>'Челябинская обл.'!$C$50</f>
        <v>1081.3599999999999</v>
      </c>
      <c r="AH235" s="61">
        <f>'Челябинская обл.'!$C$51</f>
        <v>1328.18</v>
      </c>
      <c r="AI235" s="61">
        <f>'Челябинская обл.'!$C$52</f>
        <v>0</v>
      </c>
      <c r="AJ235" s="61">
        <f>'Челябинская обл.'!$C$53</f>
        <v>0</v>
      </c>
      <c r="AK235" s="61">
        <f>'Челябинская обл.'!$C$54</f>
        <v>0</v>
      </c>
      <c r="AL235" s="61">
        <f>'Челябинская обл.'!$C$55</f>
        <v>0</v>
      </c>
      <c r="AM235" s="61">
        <f>'Челябинская обл.'!$C$56</f>
        <v>243.71</v>
      </c>
    </row>
    <row r="236" spans="1:39" s="22" customFormat="1" ht="15.75">
      <c r="A236" s="65" t="s">
        <v>224</v>
      </c>
      <c r="B236" s="66" t="s">
        <v>412</v>
      </c>
      <c r="C236" s="60"/>
      <c r="D236" s="61" t="str">
        <f>'Челябинская обл.'!$C$7</f>
        <v>13,23</v>
      </c>
      <c r="E236" s="61">
        <f>'Челябинская обл.'!$C$10</f>
        <v>1005.74</v>
      </c>
      <c r="F236" s="61">
        <f>'Челябинская обл.'!$C$11</f>
        <v>0</v>
      </c>
      <c r="G236" s="61">
        <f>'Челябинская обл.'!$C$12</f>
        <v>0</v>
      </c>
      <c r="H236" s="61">
        <f>'Челябинская обл.'!$C$13</f>
        <v>0</v>
      </c>
      <c r="I236" s="61">
        <f>'Челябинская обл.'!$C$14</f>
        <v>0</v>
      </c>
      <c r="J236" s="61">
        <f>'Челябинская обл.'!$C$17</f>
        <v>1987.75</v>
      </c>
      <c r="K236" s="61">
        <f>'Челябинская обл.'!$C$18</f>
        <v>0</v>
      </c>
      <c r="L236" s="61">
        <f>'Челябинская обл.'!$C$19</f>
        <v>0</v>
      </c>
      <c r="M236" s="61">
        <f>'Челябинская обл.'!$C$20</f>
        <v>0</v>
      </c>
      <c r="N236" s="61">
        <f>'Челябинская обл.'!$C$21</f>
        <v>0</v>
      </c>
      <c r="O236" s="61">
        <f>'Челябинская обл.'!$C$23</f>
        <v>1493.77</v>
      </c>
      <c r="P236" s="61">
        <f>'Челябинская обл.'!$C$24</f>
        <v>0</v>
      </c>
      <c r="Q236" s="61">
        <f>'Челябинская обл.'!$C$25</f>
        <v>0</v>
      </c>
      <c r="R236" s="61">
        <f>'Челябинская обл.'!$C$26</f>
        <v>0</v>
      </c>
      <c r="S236" s="61">
        <f>'Челябинская обл.'!$C$27</f>
        <v>0</v>
      </c>
      <c r="T236" s="61">
        <f>'Челябинская обл.'!$C$28</f>
        <v>0</v>
      </c>
      <c r="U236" s="61">
        <f>'Челябинская обл.'!$C$29</f>
        <v>377.24</v>
      </c>
      <c r="V236" s="61">
        <f>'Челябинская обл.'!$C$34</f>
        <v>13.23</v>
      </c>
      <c r="W236" s="61">
        <f>'Челябинская обл.'!$C$37</f>
        <v>352.76</v>
      </c>
      <c r="X236" s="61">
        <f>'Челябинская обл.'!$C$38</f>
        <v>825.59</v>
      </c>
      <c r="Y236" s="61">
        <f>'Челябинская обл.'!$C$39</f>
        <v>0</v>
      </c>
      <c r="Z236" s="61">
        <f>'Челябинская обл.'!$C$40</f>
        <v>0</v>
      </c>
      <c r="AA236" s="61">
        <f>'Челябинская обл.'!$C$41</f>
        <v>0</v>
      </c>
      <c r="AB236" s="61">
        <f>'Челябинская обл.'!$C$44</f>
        <v>1142.9000000000001</v>
      </c>
      <c r="AC236" s="61">
        <f>'Челябинская обл.'!$C$45</f>
        <v>1066.98</v>
      </c>
      <c r="AD236" s="61">
        <f>'Челябинская обл.'!$C$46</f>
        <v>0</v>
      </c>
      <c r="AE236" s="61">
        <f>'Челябинская обл.'!$C$47</f>
        <v>0</v>
      </c>
      <c r="AF236" s="61">
        <f>'Челябинская обл.'!$C$48</f>
        <v>0</v>
      </c>
      <c r="AG236" s="61">
        <f>'Челябинская обл.'!$C$50</f>
        <v>1081.3599999999999</v>
      </c>
      <c r="AH236" s="61">
        <f>'Челябинская обл.'!$C$51</f>
        <v>1328.18</v>
      </c>
      <c r="AI236" s="61">
        <f>'Челябинская обл.'!$C$52</f>
        <v>0</v>
      </c>
      <c r="AJ236" s="61">
        <f>'Челябинская обл.'!$C$53</f>
        <v>0</v>
      </c>
      <c r="AK236" s="61">
        <f>'Челябинская обл.'!$C$54</f>
        <v>0</v>
      </c>
      <c r="AL236" s="61">
        <f>'Челябинская обл.'!$C$55</f>
        <v>0</v>
      </c>
      <c r="AM236" s="61">
        <f>'Челябинская обл.'!$C$56</f>
        <v>243.71</v>
      </c>
    </row>
    <row r="237" spans="1:39" s="22" customFormat="1" ht="15.75">
      <c r="A237" s="72" t="s">
        <v>232</v>
      </c>
      <c r="B237" s="66" t="s">
        <v>413</v>
      </c>
      <c r="C237" s="60"/>
      <c r="D237" s="61" t="str">
        <f>'Челябинская обл.'!$C$7</f>
        <v>13,23</v>
      </c>
      <c r="E237" s="61">
        <f>'Челябинская обл.'!$C$10</f>
        <v>1005.74</v>
      </c>
      <c r="F237" s="61">
        <f>'Челябинская обл.'!$C$11</f>
        <v>0</v>
      </c>
      <c r="G237" s="61">
        <f>'Челябинская обл.'!$C$12</f>
        <v>0</v>
      </c>
      <c r="H237" s="61">
        <f>'Челябинская обл.'!$C$13</f>
        <v>0</v>
      </c>
      <c r="I237" s="61">
        <f>'Челябинская обл.'!$C$14</f>
        <v>0</v>
      </c>
      <c r="J237" s="61">
        <f>'Челябинская обл.'!$C$17</f>
        <v>1987.75</v>
      </c>
      <c r="K237" s="61">
        <f>'Челябинская обл.'!$C$18</f>
        <v>0</v>
      </c>
      <c r="L237" s="61">
        <f>'Челябинская обл.'!$C$19</f>
        <v>0</v>
      </c>
      <c r="M237" s="61">
        <f>'Челябинская обл.'!$C$20</f>
        <v>0</v>
      </c>
      <c r="N237" s="61">
        <f>'Челябинская обл.'!$C$21</f>
        <v>0</v>
      </c>
      <c r="O237" s="61">
        <f>'Челябинская обл.'!$C$23</f>
        <v>1493.77</v>
      </c>
      <c r="P237" s="61">
        <f>'Челябинская обл.'!$C$24</f>
        <v>0</v>
      </c>
      <c r="Q237" s="61">
        <f>'Челябинская обл.'!$C$25</f>
        <v>0</v>
      </c>
      <c r="R237" s="61">
        <f>'Челябинская обл.'!$C$26</f>
        <v>0</v>
      </c>
      <c r="S237" s="61">
        <f>'Челябинская обл.'!$C$27</f>
        <v>0</v>
      </c>
      <c r="T237" s="61">
        <f>'Челябинская обл.'!$C$28</f>
        <v>0</v>
      </c>
      <c r="U237" s="61">
        <f>'Челябинская обл.'!$C$29</f>
        <v>377.24</v>
      </c>
      <c r="V237" s="61">
        <f>'Челябинская обл.'!$C$34</f>
        <v>13.23</v>
      </c>
      <c r="W237" s="61">
        <f>'Челябинская обл.'!$C$37</f>
        <v>352.76</v>
      </c>
      <c r="X237" s="61">
        <f>'Челябинская обл.'!$C$38</f>
        <v>825.59</v>
      </c>
      <c r="Y237" s="61">
        <f>'Челябинская обл.'!$C$39</f>
        <v>0</v>
      </c>
      <c r="Z237" s="61">
        <f>'Челябинская обл.'!$C$40</f>
        <v>0</v>
      </c>
      <c r="AA237" s="61">
        <f>'Челябинская обл.'!$C$41</f>
        <v>0</v>
      </c>
      <c r="AB237" s="61">
        <f>'Челябинская обл.'!$C$44</f>
        <v>1142.9000000000001</v>
      </c>
      <c r="AC237" s="61">
        <f>'Челябинская обл.'!$C$45</f>
        <v>1066.98</v>
      </c>
      <c r="AD237" s="61">
        <f>'Челябинская обл.'!$C$46</f>
        <v>0</v>
      </c>
      <c r="AE237" s="61">
        <f>'Челябинская обл.'!$C$47</f>
        <v>0</v>
      </c>
      <c r="AF237" s="61">
        <f>'Челябинская обл.'!$C$48</f>
        <v>0</v>
      </c>
      <c r="AG237" s="61">
        <f>'Челябинская обл.'!$C$50</f>
        <v>1081.3599999999999</v>
      </c>
      <c r="AH237" s="61">
        <f>'Челябинская обл.'!$C$51</f>
        <v>1328.18</v>
      </c>
      <c r="AI237" s="61">
        <f>'Челябинская обл.'!$C$52</f>
        <v>0</v>
      </c>
      <c r="AJ237" s="61">
        <f>'Челябинская обл.'!$C$53</f>
        <v>0</v>
      </c>
      <c r="AK237" s="61">
        <f>'Челябинская обл.'!$C$54</f>
        <v>0</v>
      </c>
      <c r="AL237" s="61">
        <f>'Челябинская обл.'!$C$55</f>
        <v>0</v>
      </c>
      <c r="AM237" s="61">
        <f>'Челябинская обл.'!$C$56</f>
        <v>243.71</v>
      </c>
    </row>
    <row r="238" spans="1:39" s="22" customFormat="1" ht="15.75">
      <c r="A238" s="65" t="s">
        <v>234</v>
      </c>
      <c r="B238" s="73" t="s">
        <v>560</v>
      </c>
      <c r="C238" s="60"/>
      <c r="D238" s="61" t="str">
        <f>'Челябинская обл.'!$C$7</f>
        <v>13,23</v>
      </c>
      <c r="E238" s="61">
        <f>'Челябинская обл.'!$C$10</f>
        <v>1005.74</v>
      </c>
      <c r="F238" s="61">
        <f>'Челябинская обл.'!$C$11</f>
        <v>0</v>
      </c>
      <c r="G238" s="61">
        <f>'Челябинская обл.'!$C$12</f>
        <v>0</v>
      </c>
      <c r="H238" s="61">
        <f>'Челябинская обл.'!$C$13</f>
        <v>0</v>
      </c>
      <c r="I238" s="61">
        <f>'Челябинская обл.'!$C$14</f>
        <v>0</v>
      </c>
      <c r="J238" s="61">
        <f>'Челябинская обл.'!$C$17</f>
        <v>1987.75</v>
      </c>
      <c r="K238" s="61">
        <f>'Челябинская обл.'!$C$18</f>
        <v>0</v>
      </c>
      <c r="L238" s="61">
        <f>'Челябинская обл.'!$C$19</f>
        <v>0</v>
      </c>
      <c r="M238" s="61">
        <f>'Челябинская обл.'!$C$20</f>
        <v>0</v>
      </c>
      <c r="N238" s="61">
        <f>'Челябинская обл.'!$C$21</f>
        <v>0</v>
      </c>
      <c r="O238" s="61">
        <f>'Челябинская обл.'!$C$23</f>
        <v>1493.77</v>
      </c>
      <c r="P238" s="61">
        <f>'Челябинская обл.'!$C$24</f>
        <v>0</v>
      </c>
      <c r="Q238" s="61">
        <f>'Челябинская обл.'!$C$25</f>
        <v>0</v>
      </c>
      <c r="R238" s="61">
        <f>'Челябинская обл.'!$C$26</f>
        <v>0</v>
      </c>
      <c r="S238" s="61">
        <f>'Челябинская обл.'!$C$27</f>
        <v>0</v>
      </c>
      <c r="T238" s="61">
        <f>'Челябинская обл.'!$C$28</f>
        <v>0</v>
      </c>
      <c r="U238" s="61">
        <f>'Челябинская обл.'!$C$29</f>
        <v>377.24</v>
      </c>
      <c r="V238" s="61">
        <f>'Челябинская обл.'!$C$34</f>
        <v>13.23</v>
      </c>
      <c r="W238" s="61">
        <f>'Челябинская обл.'!$C$37</f>
        <v>352.76</v>
      </c>
      <c r="X238" s="61">
        <f>'Челябинская обл.'!$C$38</f>
        <v>825.59</v>
      </c>
      <c r="Y238" s="61">
        <f>'Челябинская обл.'!$C$39</f>
        <v>0</v>
      </c>
      <c r="Z238" s="61">
        <f>'Челябинская обл.'!$C$40</f>
        <v>0</v>
      </c>
      <c r="AA238" s="61">
        <f>'Челябинская обл.'!$C$41</f>
        <v>0</v>
      </c>
      <c r="AB238" s="61">
        <f>'Челябинская обл.'!$C$44</f>
        <v>1142.9000000000001</v>
      </c>
      <c r="AC238" s="61">
        <f>'Челябинская обл.'!$C$45</f>
        <v>1066.98</v>
      </c>
      <c r="AD238" s="61">
        <f>'Челябинская обл.'!$C$46</f>
        <v>0</v>
      </c>
      <c r="AE238" s="61">
        <f>'Челябинская обл.'!$C$47</f>
        <v>0</v>
      </c>
      <c r="AF238" s="61">
        <f>'Челябинская обл.'!$C$48</f>
        <v>0</v>
      </c>
      <c r="AG238" s="61">
        <f>'Челябинская обл.'!$C$50</f>
        <v>1081.3599999999999</v>
      </c>
      <c r="AH238" s="61">
        <f>'Челябинская обл.'!$C$51</f>
        <v>1328.18</v>
      </c>
      <c r="AI238" s="61">
        <f>'Челябинская обл.'!$C$52</f>
        <v>0</v>
      </c>
      <c r="AJ238" s="61">
        <f>'Челябинская обл.'!$C$53</f>
        <v>0</v>
      </c>
      <c r="AK238" s="61">
        <f>'Челябинская обл.'!$C$54</f>
        <v>0</v>
      </c>
      <c r="AL238" s="61">
        <f>'Челябинская обл.'!$C$55</f>
        <v>0</v>
      </c>
      <c r="AM238" s="61">
        <f>'Челябинская обл.'!$C$56</f>
        <v>243.71</v>
      </c>
    </row>
    <row r="239" spans="1:39" s="22" customFormat="1" ht="15.75">
      <c r="A239" s="72" t="s">
        <v>236</v>
      </c>
      <c r="B239" s="66" t="s">
        <v>414</v>
      </c>
      <c r="C239" s="60"/>
      <c r="D239" s="61" t="str">
        <f>'Челябинская обл.'!$C$7</f>
        <v>13,23</v>
      </c>
      <c r="E239" s="61">
        <f>'Челябинская обл.'!$C$10</f>
        <v>1005.74</v>
      </c>
      <c r="F239" s="61">
        <f>'Челябинская обл.'!$C$11</f>
        <v>0</v>
      </c>
      <c r="G239" s="61">
        <f>'Челябинская обл.'!$C$12</f>
        <v>0</v>
      </c>
      <c r="H239" s="61">
        <f>'Челябинская обл.'!$C$13</f>
        <v>0</v>
      </c>
      <c r="I239" s="61">
        <f>'Челябинская обл.'!$C$14</f>
        <v>0</v>
      </c>
      <c r="J239" s="61">
        <f>'Челябинская обл.'!$C$17</f>
        <v>1987.75</v>
      </c>
      <c r="K239" s="61">
        <f>'Челябинская обл.'!$C$18</f>
        <v>0</v>
      </c>
      <c r="L239" s="61">
        <f>'Челябинская обл.'!$C$19</f>
        <v>0</v>
      </c>
      <c r="M239" s="61">
        <f>'Челябинская обл.'!$C$20</f>
        <v>0</v>
      </c>
      <c r="N239" s="61">
        <f>'Челябинская обл.'!$C$21</f>
        <v>0</v>
      </c>
      <c r="O239" s="61">
        <f>'Челябинская обл.'!$C$23</f>
        <v>1493.77</v>
      </c>
      <c r="P239" s="61">
        <f>'Челябинская обл.'!$C$24</f>
        <v>0</v>
      </c>
      <c r="Q239" s="61">
        <f>'Челябинская обл.'!$C$25</f>
        <v>0</v>
      </c>
      <c r="R239" s="61">
        <f>'Челябинская обл.'!$C$26</f>
        <v>0</v>
      </c>
      <c r="S239" s="61">
        <f>'Челябинская обл.'!$C$27</f>
        <v>0</v>
      </c>
      <c r="T239" s="61">
        <f>'Челябинская обл.'!$C$28</f>
        <v>0</v>
      </c>
      <c r="U239" s="61">
        <f>'Челябинская обл.'!$C$29</f>
        <v>377.24</v>
      </c>
      <c r="V239" s="61">
        <f>'Челябинская обл.'!$C$34</f>
        <v>13.23</v>
      </c>
      <c r="W239" s="61">
        <f>'Челябинская обл.'!$C$37</f>
        <v>352.76</v>
      </c>
      <c r="X239" s="61">
        <f>'Челябинская обл.'!$C$38</f>
        <v>825.59</v>
      </c>
      <c r="Y239" s="61">
        <f>'Челябинская обл.'!$C$39</f>
        <v>0</v>
      </c>
      <c r="Z239" s="61">
        <f>'Челябинская обл.'!$C$40</f>
        <v>0</v>
      </c>
      <c r="AA239" s="61">
        <f>'Челябинская обл.'!$C$41</f>
        <v>0</v>
      </c>
      <c r="AB239" s="61">
        <f>'Челябинская обл.'!$C$44</f>
        <v>1142.9000000000001</v>
      </c>
      <c r="AC239" s="61">
        <f>'Челябинская обл.'!$C$45</f>
        <v>1066.98</v>
      </c>
      <c r="AD239" s="61">
        <f>'Челябинская обл.'!$C$46</f>
        <v>0</v>
      </c>
      <c r="AE239" s="61">
        <f>'Челябинская обл.'!$C$47</f>
        <v>0</v>
      </c>
      <c r="AF239" s="61">
        <f>'Челябинская обл.'!$C$48</f>
        <v>0</v>
      </c>
      <c r="AG239" s="61">
        <f>'Челябинская обл.'!$C$50</f>
        <v>1081.3599999999999</v>
      </c>
      <c r="AH239" s="61">
        <f>'Челябинская обл.'!$C$51</f>
        <v>1328.18</v>
      </c>
      <c r="AI239" s="61">
        <f>'Челябинская обл.'!$C$52</f>
        <v>0</v>
      </c>
      <c r="AJ239" s="61">
        <f>'Челябинская обл.'!$C$53</f>
        <v>0</v>
      </c>
      <c r="AK239" s="61">
        <f>'Челябинская обл.'!$C$54</f>
        <v>0</v>
      </c>
      <c r="AL239" s="61">
        <f>'Челябинская обл.'!$C$55</f>
        <v>0</v>
      </c>
      <c r="AM239" s="61">
        <f>'Челябинская обл.'!$C$56</f>
        <v>243.71</v>
      </c>
    </row>
    <row r="240" spans="1:39" s="22" customFormat="1" ht="15.75">
      <c r="A240" s="65" t="s">
        <v>245</v>
      </c>
      <c r="B240" s="66" t="s">
        <v>415</v>
      </c>
      <c r="C240" s="60"/>
      <c r="D240" s="61" t="str">
        <f>'Челябинская обл.'!$C$7</f>
        <v>13,23</v>
      </c>
      <c r="E240" s="61">
        <f>'Челябинская обл.'!$C$10</f>
        <v>1005.74</v>
      </c>
      <c r="F240" s="61">
        <f>'Челябинская обл.'!$C$11</f>
        <v>0</v>
      </c>
      <c r="G240" s="61">
        <f>'Челябинская обл.'!$C$12</f>
        <v>0</v>
      </c>
      <c r="H240" s="61">
        <f>'Челябинская обл.'!$C$13</f>
        <v>0</v>
      </c>
      <c r="I240" s="61">
        <f>'Челябинская обл.'!$C$14</f>
        <v>0</v>
      </c>
      <c r="J240" s="61">
        <f>'Челябинская обл.'!$C$17</f>
        <v>1987.75</v>
      </c>
      <c r="K240" s="61">
        <f>'Челябинская обл.'!$C$18</f>
        <v>0</v>
      </c>
      <c r="L240" s="61">
        <f>'Челябинская обл.'!$C$19</f>
        <v>0</v>
      </c>
      <c r="M240" s="61">
        <f>'Челябинская обл.'!$C$20</f>
        <v>0</v>
      </c>
      <c r="N240" s="61">
        <f>'Челябинская обл.'!$C$21</f>
        <v>0</v>
      </c>
      <c r="O240" s="61">
        <f>'Челябинская обл.'!$C$23</f>
        <v>1493.77</v>
      </c>
      <c r="P240" s="61">
        <f>'Челябинская обл.'!$C$24</f>
        <v>0</v>
      </c>
      <c r="Q240" s="61">
        <f>'Челябинская обл.'!$C$25</f>
        <v>0</v>
      </c>
      <c r="R240" s="61">
        <f>'Челябинская обл.'!$C$26</f>
        <v>0</v>
      </c>
      <c r="S240" s="61">
        <f>'Челябинская обл.'!$C$27</f>
        <v>0</v>
      </c>
      <c r="T240" s="61">
        <f>'Челябинская обл.'!$C$28</f>
        <v>0</v>
      </c>
      <c r="U240" s="61">
        <f>'Челябинская обл.'!$C$29</f>
        <v>377.24</v>
      </c>
      <c r="V240" s="61">
        <f>'Челябинская обл.'!$C$34</f>
        <v>13.23</v>
      </c>
      <c r="W240" s="61">
        <f>'Челябинская обл.'!$C$37</f>
        <v>352.76</v>
      </c>
      <c r="X240" s="61">
        <f>'Челябинская обл.'!$C$38</f>
        <v>825.59</v>
      </c>
      <c r="Y240" s="61">
        <f>'Челябинская обл.'!$C$39</f>
        <v>0</v>
      </c>
      <c r="Z240" s="61">
        <f>'Челябинская обл.'!$C$40</f>
        <v>0</v>
      </c>
      <c r="AA240" s="61">
        <f>'Челябинская обл.'!$C$41</f>
        <v>0</v>
      </c>
      <c r="AB240" s="61">
        <f>'Челябинская обл.'!$C$44</f>
        <v>1142.9000000000001</v>
      </c>
      <c r="AC240" s="61">
        <f>'Челябинская обл.'!$C$45</f>
        <v>1066.98</v>
      </c>
      <c r="AD240" s="61">
        <f>'Челябинская обл.'!$C$46</f>
        <v>0</v>
      </c>
      <c r="AE240" s="61">
        <f>'Челябинская обл.'!$C$47</f>
        <v>0</v>
      </c>
      <c r="AF240" s="61">
        <f>'Челябинская обл.'!$C$48</f>
        <v>0</v>
      </c>
      <c r="AG240" s="61">
        <f>'Челябинская обл.'!$C$50</f>
        <v>1081.3599999999999</v>
      </c>
      <c r="AH240" s="61">
        <f>'Челябинская обл.'!$C$51</f>
        <v>1328.18</v>
      </c>
      <c r="AI240" s="61">
        <f>'Челябинская обл.'!$C$52</f>
        <v>0</v>
      </c>
      <c r="AJ240" s="61">
        <f>'Челябинская обл.'!$C$53</f>
        <v>0</v>
      </c>
      <c r="AK240" s="61">
        <f>'Челябинская обл.'!$C$54</f>
        <v>0</v>
      </c>
      <c r="AL240" s="61">
        <f>'Челябинская обл.'!$C$55</f>
        <v>0</v>
      </c>
      <c r="AM240" s="61">
        <f>'Челябинская обл.'!$C$56</f>
        <v>243.71</v>
      </c>
    </row>
    <row r="241" spans="1:39" s="22" customFormat="1" ht="15.75">
      <c r="A241" s="72" t="s">
        <v>246</v>
      </c>
      <c r="B241" s="66" t="s">
        <v>416</v>
      </c>
      <c r="C241" s="60"/>
      <c r="D241" s="61" t="str">
        <f>'Челябинская обл.'!$C$7</f>
        <v>13,23</v>
      </c>
      <c r="E241" s="61">
        <f>'Челябинская обл.'!$C$10</f>
        <v>1005.74</v>
      </c>
      <c r="F241" s="61">
        <f>'Челябинская обл.'!$C$11</f>
        <v>0</v>
      </c>
      <c r="G241" s="61">
        <f>'Челябинская обл.'!$C$12</f>
        <v>0</v>
      </c>
      <c r="H241" s="61">
        <f>'Челябинская обл.'!$C$13</f>
        <v>0</v>
      </c>
      <c r="I241" s="61">
        <f>'Челябинская обл.'!$C$14</f>
        <v>0</v>
      </c>
      <c r="J241" s="61">
        <f>'Челябинская обл.'!$C$17</f>
        <v>1987.75</v>
      </c>
      <c r="K241" s="61">
        <f>'Челябинская обл.'!$C$18</f>
        <v>0</v>
      </c>
      <c r="L241" s="61">
        <f>'Челябинская обл.'!$C$19</f>
        <v>0</v>
      </c>
      <c r="M241" s="61">
        <f>'Челябинская обл.'!$C$20</f>
        <v>0</v>
      </c>
      <c r="N241" s="61">
        <f>'Челябинская обл.'!$C$21</f>
        <v>0</v>
      </c>
      <c r="O241" s="61">
        <f>'Челябинская обл.'!$C$23</f>
        <v>1493.77</v>
      </c>
      <c r="P241" s="61">
        <f>'Челябинская обл.'!$C$24</f>
        <v>0</v>
      </c>
      <c r="Q241" s="61">
        <f>'Челябинская обл.'!$C$25</f>
        <v>0</v>
      </c>
      <c r="R241" s="61">
        <f>'Челябинская обл.'!$C$26</f>
        <v>0</v>
      </c>
      <c r="S241" s="61">
        <f>'Челябинская обл.'!$C$27</f>
        <v>0</v>
      </c>
      <c r="T241" s="61">
        <f>'Челябинская обл.'!$C$28</f>
        <v>0</v>
      </c>
      <c r="U241" s="61">
        <f>'Челябинская обл.'!$C$29</f>
        <v>377.24</v>
      </c>
      <c r="V241" s="61">
        <f>'Челябинская обл.'!$C$34</f>
        <v>13.23</v>
      </c>
      <c r="W241" s="61">
        <f>'Челябинская обл.'!$C$37</f>
        <v>352.76</v>
      </c>
      <c r="X241" s="61">
        <f>'Челябинская обл.'!$C$38</f>
        <v>825.59</v>
      </c>
      <c r="Y241" s="61">
        <f>'Челябинская обл.'!$C$39</f>
        <v>0</v>
      </c>
      <c r="Z241" s="61">
        <f>'Челябинская обл.'!$C$40</f>
        <v>0</v>
      </c>
      <c r="AA241" s="61">
        <f>'Челябинская обл.'!$C$41</f>
        <v>0</v>
      </c>
      <c r="AB241" s="61">
        <f>'Челябинская обл.'!$C$44</f>
        <v>1142.9000000000001</v>
      </c>
      <c r="AC241" s="61">
        <f>'Челябинская обл.'!$C$45</f>
        <v>1066.98</v>
      </c>
      <c r="AD241" s="61">
        <f>'Челябинская обл.'!$C$46</f>
        <v>0</v>
      </c>
      <c r="AE241" s="61">
        <f>'Челябинская обл.'!$C$47</f>
        <v>0</v>
      </c>
      <c r="AF241" s="61">
        <f>'Челябинская обл.'!$C$48</f>
        <v>0</v>
      </c>
      <c r="AG241" s="61">
        <f>'Челябинская обл.'!$C$50</f>
        <v>1081.3599999999999</v>
      </c>
      <c r="AH241" s="61">
        <f>'Челябинская обл.'!$C$51</f>
        <v>1328.18</v>
      </c>
      <c r="AI241" s="61">
        <f>'Челябинская обл.'!$C$52</f>
        <v>0</v>
      </c>
      <c r="AJ241" s="61">
        <f>'Челябинская обл.'!$C$53</f>
        <v>0</v>
      </c>
      <c r="AK241" s="61">
        <f>'Челябинская обл.'!$C$54</f>
        <v>0</v>
      </c>
      <c r="AL241" s="61">
        <f>'Челябинская обл.'!$C$55</f>
        <v>0</v>
      </c>
      <c r="AM241" s="61">
        <f>'Челябинская обл.'!$C$56</f>
        <v>243.71</v>
      </c>
    </row>
    <row r="242" spans="1:39" s="22" customFormat="1" ht="63">
      <c r="A242" s="68">
        <v>13</v>
      </c>
      <c r="B242" s="73" t="s">
        <v>561</v>
      </c>
      <c r="C242" s="60"/>
      <c r="D242" s="61" t="str">
        <f>'Челябинская обл.'!$C$7</f>
        <v>13,23</v>
      </c>
      <c r="E242" s="61">
        <f>'Челябинская обл.'!$C$10</f>
        <v>1005.74</v>
      </c>
      <c r="F242" s="61">
        <f>'Челябинская обл.'!$C$11</f>
        <v>0</v>
      </c>
      <c r="G242" s="61">
        <f>'Челябинская обл.'!$C$12</f>
        <v>0</v>
      </c>
      <c r="H242" s="61">
        <f>'Челябинская обл.'!$C$13</f>
        <v>0</v>
      </c>
      <c r="I242" s="61">
        <f>'Челябинская обл.'!$C$14</f>
        <v>0</v>
      </c>
      <c r="J242" s="61">
        <f>'Челябинская обл.'!$C$17</f>
        <v>1987.75</v>
      </c>
      <c r="K242" s="61">
        <f>'Челябинская обл.'!$C$18</f>
        <v>0</v>
      </c>
      <c r="L242" s="61">
        <f>'Челябинская обл.'!$C$19</f>
        <v>0</v>
      </c>
      <c r="M242" s="61">
        <f>'Челябинская обл.'!$C$20</f>
        <v>0</v>
      </c>
      <c r="N242" s="61">
        <f>'Челябинская обл.'!$C$21</f>
        <v>0</v>
      </c>
      <c r="O242" s="61">
        <f>'Челябинская обл.'!$C$23</f>
        <v>1493.77</v>
      </c>
      <c r="P242" s="61">
        <f>'Челябинская обл.'!$C$24</f>
        <v>0</v>
      </c>
      <c r="Q242" s="61">
        <f>'Челябинская обл.'!$C$25</f>
        <v>0</v>
      </c>
      <c r="R242" s="61">
        <f>'Челябинская обл.'!$C$26</f>
        <v>0</v>
      </c>
      <c r="S242" s="61">
        <f>'Челябинская обл.'!$C$27</f>
        <v>0</v>
      </c>
      <c r="T242" s="61">
        <f>'Челябинская обл.'!$C$28</f>
        <v>0</v>
      </c>
      <c r="U242" s="61">
        <f>'Челябинская обл.'!$C$29</f>
        <v>377.24</v>
      </c>
      <c r="V242" s="61">
        <f>'Челябинская обл.'!$C$34</f>
        <v>13.23</v>
      </c>
      <c r="W242" s="61">
        <f>'Челябинская обл.'!$C$37</f>
        <v>352.76</v>
      </c>
      <c r="X242" s="61">
        <f>'Челябинская обл.'!$C$38</f>
        <v>825.59</v>
      </c>
      <c r="Y242" s="61">
        <f>'Челябинская обл.'!$C$39</f>
        <v>0</v>
      </c>
      <c r="Z242" s="61">
        <f>'Челябинская обл.'!$C$40</f>
        <v>0</v>
      </c>
      <c r="AA242" s="61">
        <f>'Челябинская обл.'!$C$41</f>
        <v>0</v>
      </c>
      <c r="AB242" s="61">
        <f>'Челябинская обл.'!$C$44</f>
        <v>1142.9000000000001</v>
      </c>
      <c r="AC242" s="61">
        <f>'Челябинская обл.'!$C$45</f>
        <v>1066.98</v>
      </c>
      <c r="AD242" s="61">
        <f>'Челябинская обл.'!$C$46</f>
        <v>0</v>
      </c>
      <c r="AE242" s="61">
        <f>'Челябинская обл.'!$C$47</f>
        <v>0</v>
      </c>
      <c r="AF242" s="61">
        <f>'Челябинская обл.'!$C$48</f>
        <v>0</v>
      </c>
      <c r="AG242" s="61">
        <f>'Челябинская обл.'!$C$50</f>
        <v>1081.3599999999999</v>
      </c>
      <c r="AH242" s="61">
        <f>'Челябинская обл.'!$C$51</f>
        <v>1328.18</v>
      </c>
      <c r="AI242" s="61">
        <f>'Челябинская обл.'!$C$52</f>
        <v>0</v>
      </c>
      <c r="AJ242" s="61">
        <f>'Челябинская обл.'!$C$53</f>
        <v>0</v>
      </c>
      <c r="AK242" s="61">
        <f>'Челябинская обл.'!$C$54</f>
        <v>0</v>
      </c>
      <c r="AL242" s="61">
        <f>'Челябинская обл.'!$C$55</f>
        <v>0</v>
      </c>
      <c r="AM242" s="61">
        <f>'Челябинская обл.'!$C$56</f>
        <v>243.71</v>
      </c>
    </row>
    <row r="243" spans="1:39" s="22" customFormat="1" ht="15.75">
      <c r="A243" s="71" t="s">
        <v>316</v>
      </c>
      <c r="B243" s="64" t="s">
        <v>193</v>
      </c>
      <c r="C243" s="60"/>
      <c r="D243" s="61"/>
      <c r="E243" s="61"/>
      <c r="F243" s="61"/>
      <c r="G243" s="61"/>
      <c r="H243" s="61"/>
      <c r="I243" s="61"/>
      <c r="J243" s="61"/>
      <c r="K243" s="61"/>
      <c r="L243" s="61"/>
      <c r="M243" s="61"/>
      <c r="N243" s="61"/>
      <c r="O243" s="61"/>
      <c r="P243" s="61"/>
      <c r="Q243" s="61"/>
      <c r="R243" s="61"/>
      <c r="S243" s="61"/>
      <c r="T243" s="61"/>
      <c r="U243" s="61"/>
      <c r="V243" s="62"/>
      <c r="W243" s="61"/>
      <c r="X243" s="61"/>
      <c r="Y243" s="61"/>
      <c r="Z243" s="61"/>
      <c r="AA243" s="61"/>
      <c r="AB243" s="61"/>
      <c r="AC243" s="61"/>
      <c r="AD243" s="61"/>
      <c r="AE243" s="61"/>
      <c r="AF243" s="61"/>
      <c r="AG243" s="61"/>
      <c r="AH243" s="61"/>
      <c r="AI243" s="61"/>
      <c r="AJ243" s="61"/>
      <c r="AK243" s="61"/>
      <c r="AL243" s="61"/>
      <c r="AM243" s="61"/>
    </row>
    <row r="244" spans="1:39" s="22" customFormat="1" ht="15.75">
      <c r="A244" s="72" t="s">
        <v>27</v>
      </c>
      <c r="B244" s="73" t="s">
        <v>565</v>
      </c>
      <c r="C244" s="60"/>
      <c r="D244" s="61" t="str">
        <f>'Челябинская обл.'!$C$7</f>
        <v>13,23</v>
      </c>
      <c r="E244" s="61">
        <f>'Челябинская обл.'!$C$10</f>
        <v>1005.74</v>
      </c>
      <c r="F244" s="61">
        <f>'Челябинская обл.'!$C$11</f>
        <v>0</v>
      </c>
      <c r="G244" s="61">
        <f>'Челябинская обл.'!$C$12</f>
        <v>0</v>
      </c>
      <c r="H244" s="61">
        <f>'Челябинская обл.'!$C$13</f>
        <v>0</v>
      </c>
      <c r="I244" s="61">
        <f>'Челябинская обл.'!$C$14</f>
        <v>0</v>
      </c>
      <c r="J244" s="61">
        <f>'Челябинская обл.'!$C$17</f>
        <v>1987.75</v>
      </c>
      <c r="K244" s="61">
        <f>'Челябинская обл.'!$C$18</f>
        <v>0</v>
      </c>
      <c r="L244" s="61">
        <f>'Челябинская обл.'!$C$19</f>
        <v>0</v>
      </c>
      <c r="M244" s="61">
        <f>'Челябинская обл.'!$C$20</f>
        <v>0</v>
      </c>
      <c r="N244" s="61">
        <f>'Челябинская обл.'!$C$21</f>
        <v>0</v>
      </c>
      <c r="O244" s="61">
        <f>'Челябинская обл.'!$C$23</f>
        <v>1493.77</v>
      </c>
      <c r="P244" s="61">
        <f>'Челябинская обл.'!$C$24</f>
        <v>0</v>
      </c>
      <c r="Q244" s="61">
        <f>'Челябинская обл.'!$C$25</f>
        <v>0</v>
      </c>
      <c r="R244" s="61">
        <f>'Челябинская обл.'!$C$26</f>
        <v>0</v>
      </c>
      <c r="S244" s="61">
        <f>'Челябинская обл.'!$C$27</f>
        <v>0</v>
      </c>
      <c r="T244" s="61">
        <f>'Челябинская обл.'!$C$28</f>
        <v>0</v>
      </c>
      <c r="U244" s="61">
        <f>'Челябинская обл.'!$C$29</f>
        <v>377.24</v>
      </c>
      <c r="V244" s="61">
        <f>'Челябинская обл.'!$C$34</f>
        <v>13.23</v>
      </c>
      <c r="W244" s="61">
        <f>'Челябинская обл.'!$C$37</f>
        <v>352.76</v>
      </c>
      <c r="X244" s="61">
        <f>'Челябинская обл.'!$C$38</f>
        <v>825.59</v>
      </c>
      <c r="Y244" s="61">
        <f>'Челябинская обл.'!$C$39</f>
        <v>0</v>
      </c>
      <c r="Z244" s="61">
        <f>'Челябинская обл.'!$C$40</f>
        <v>0</v>
      </c>
      <c r="AA244" s="61">
        <f>'Челябинская обл.'!$C$41</f>
        <v>0</v>
      </c>
      <c r="AB244" s="61">
        <f>'Челябинская обл.'!$C$44</f>
        <v>1142.9000000000001</v>
      </c>
      <c r="AC244" s="61">
        <f>'Челябинская обл.'!$C$45</f>
        <v>1066.98</v>
      </c>
      <c r="AD244" s="61">
        <f>'Челябинская обл.'!$C$46</f>
        <v>0</v>
      </c>
      <c r="AE244" s="61">
        <f>'Челябинская обл.'!$C$47</f>
        <v>0</v>
      </c>
      <c r="AF244" s="61">
        <f>'Челябинская обл.'!$C$48</f>
        <v>0</v>
      </c>
      <c r="AG244" s="61">
        <f>'Челябинская обл.'!$C$50</f>
        <v>1081.3599999999999</v>
      </c>
      <c r="AH244" s="61">
        <f>'Челябинская обл.'!$C$51</f>
        <v>1328.18</v>
      </c>
      <c r="AI244" s="61">
        <f>'Челябинская обл.'!$C$52</f>
        <v>0</v>
      </c>
      <c r="AJ244" s="61">
        <f>'Челябинская обл.'!$C$53</f>
        <v>0</v>
      </c>
      <c r="AK244" s="61">
        <f>'Челябинская обл.'!$C$54</f>
        <v>0</v>
      </c>
      <c r="AL244" s="61">
        <f>'Челябинская обл.'!$C$55</f>
        <v>0</v>
      </c>
      <c r="AM244" s="61">
        <f>'Челябинская обл.'!$C$56</f>
        <v>243.71</v>
      </c>
    </row>
    <row r="245" spans="1:39" s="22" customFormat="1" ht="15.75">
      <c r="A245" s="72" t="s">
        <v>22</v>
      </c>
      <c r="B245" s="73" t="s">
        <v>537</v>
      </c>
      <c r="C245" s="60"/>
      <c r="D245" s="61" t="str">
        <f>'Челябинская обл.'!$C$7</f>
        <v>13,23</v>
      </c>
      <c r="E245" s="61">
        <f>'Челябинская обл.'!$C$10</f>
        <v>1005.74</v>
      </c>
      <c r="F245" s="61">
        <f>'Челябинская обл.'!$C$11</f>
        <v>0</v>
      </c>
      <c r="G245" s="61">
        <f>'Челябинская обл.'!$C$12</f>
        <v>0</v>
      </c>
      <c r="H245" s="61">
        <f>'Челябинская обл.'!$C$13</f>
        <v>0</v>
      </c>
      <c r="I245" s="61">
        <f>'Челябинская обл.'!$C$14</f>
        <v>0</v>
      </c>
      <c r="J245" s="61">
        <f>'Челябинская обл.'!$C$17</f>
        <v>1987.75</v>
      </c>
      <c r="K245" s="61">
        <f>'Челябинская обл.'!$C$18</f>
        <v>0</v>
      </c>
      <c r="L245" s="61">
        <f>'Челябинская обл.'!$C$19</f>
        <v>0</v>
      </c>
      <c r="M245" s="61">
        <f>'Челябинская обл.'!$C$20</f>
        <v>0</v>
      </c>
      <c r="N245" s="61">
        <f>'Челябинская обл.'!$C$21</f>
        <v>0</v>
      </c>
      <c r="O245" s="61">
        <f>'Челябинская обл.'!$C$23</f>
        <v>1493.77</v>
      </c>
      <c r="P245" s="61">
        <f>'Челябинская обл.'!$C$24</f>
        <v>0</v>
      </c>
      <c r="Q245" s="61">
        <f>'Челябинская обл.'!$C$25</f>
        <v>0</v>
      </c>
      <c r="R245" s="61">
        <f>'Челябинская обл.'!$C$26</f>
        <v>0</v>
      </c>
      <c r="S245" s="61">
        <f>'Челябинская обл.'!$C$27</f>
        <v>0</v>
      </c>
      <c r="T245" s="61">
        <f>'Челябинская обл.'!$C$28</f>
        <v>0</v>
      </c>
      <c r="U245" s="61">
        <f>'Челябинская обл.'!$C$29</f>
        <v>377.24</v>
      </c>
      <c r="V245" s="61">
        <f>'Челябинская обл.'!$C$34</f>
        <v>13.23</v>
      </c>
      <c r="W245" s="61">
        <f>'Челябинская обл.'!$C$37</f>
        <v>352.76</v>
      </c>
      <c r="X245" s="61">
        <f>'Челябинская обл.'!$C$38</f>
        <v>825.59</v>
      </c>
      <c r="Y245" s="61">
        <f>'Челябинская обл.'!$C$39</f>
        <v>0</v>
      </c>
      <c r="Z245" s="61">
        <f>'Челябинская обл.'!$C$40</f>
        <v>0</v>
      </c>
      <c r="AA245" s="61">
        <f>'Челябинская обл.'!$C$41</f>
        <v>0</v>
      </c>
      <c r="AB245" s="61">
        <f>'Челябинская обл.'!$C$44</f>
        <v>1142.9000000000001</v>
      </c>
      <c r="AC245" s="61">
        <f>'Челябинская обл.'!$C$45</f>
        <v>1066.98</v>
      </c>
      <c r="AD245" s="61">
        <f>'Челябинская обл.'!$C$46</f>
        <v>0</v>
      </c>
      <c r="AE245" s="61">
        <f>'Челябинская обл.'!$C$47</f>
        <v>0</v>
      </c>
      <c r="AF245" s="61">
        <f>'Челябинская обл.'!$C$48</f>
        <v>0</v>
      </c>
      <c r="AG245" s="61">
        <f>'Челябинская обл.'!$C$50</f>
        <v>1081.3599999999999</v>
      </c>
      <c r="AH245" s="61">
        <f>'Челябинская обл.'!$C$51</f>
        <v>1328.18</v>
      </c>
      <c r="AI245" s="61">
        <f>'Челябинская обл.'!$C$52</f>
        <v>0</v>
      </c>
      <c r="AJ245" s="61">
        <f>'Челябинская обл.'!$C$53</f>
        <v>0</v>
      </c>
      <c r="AK245" s="61">
        <f>'Челябинская обл.'!$C$54</f>
        <v>0</v>
      </c>
      <c r="AL245" s="61">
        <f>'Челябинская обл.'!$C$55</f>
        <v>0</v>
      </c>
      <c r="AM245" s="61">
        <f>'Челябинская обл.'!$C$56</f>
        <v>243.71</v>
      </c>
    </row>
    <row r="246" spans="1:39" s="22" customFormat="1" ht="47.25">
      <c r="A246" s="72" t="s">
        <v>24</v>
      </c>
      <c r="B246" s="73" t="s">
        <v>562</v>
      </c>
      <c r="C246" s="60"/>
      <c r="D246" s="61" t="str">
        <f>'Челябинская обл.'!$C$7</f>
        <v>13,23</v>
      </c>
      <c r="E246" s="61">
        <f>'Челябинская обл.'!$C$10</f>
        <v>1005.74</v>
      </c>
      <c r="F246" s="61">
        <f>'Челябинская обл.'!$C$11</f>
        <v>0</v>
      </c>
      <c r="G246" s="61">
        <f>'Челябинская обл.'!$C$12</f>
        <v>0</v>
      </c>
      <c r="H246" s="61">
        <f>'Челябинская обл.'!$C$13</f>
        <v>0</v>
      </c>
      <c r="I246" s="61">
        <f>'Челябинская обл.'!$C$14</f>
        <v>0</v>
      </c>
      <c r="J246" s="61">
        <f>'Челябинская обл.'!$C$17</f>
        <v>1987.75</v>
      </c>
      <c r="K246" s="61">
        <f>'Челябинская обл.'!$C$18</f>
        <v>0</v>
      </c>
      <c r="L246" s="61">
        <f>'Челябинская обл.'!$C$19</f>
        <v>0</v>
      </c>
      <c r="M246" s="61">
        <f>'Челябинская обл.'!$C$20</f>
        <v>0</v>
      </c>
      <c r="N246" s="61">
        <f>'Челябинская обл.'!$C$21</f>
        <v>0</v>
      </c>
      <c r="O246" s="61">
        <f>'Челябинская обл.'!$C$23</f>
        <v>1493.77</v>
      </c>
      <c r="P246" s="61">
        <f>'Челябинская обл.'!$C$24</f>
        <v>0</v>
      </c>
      <c r="Q246" s="61">
        <f>'Челябинская обл.'!$C$25</f>
        <v>0</v>
      </c>
      <c r="R246" s="61">
        <f>'Челябинская обл.'!$C$26</f>
        <v>0</v>
      </c>
      <c r="S246" s="61">
        <f>'Челябинская обл.'!$C$27</f>
        <v>0</v>
      </c>
      <c r="T246" s="61">
        <f>'Челябинская обл.'!$C$28</f>
        <v>0</v>
      </c>
      <c r="U246" s="61">
        <f>'Челябинская обл.'!$C$29</f>
        <v>377.24</v>
      </c>
      <c r="V246" s="61">
        <f>'Челябинская обл.'!$C$34</f>
        <v>13.23</v>
      </c>
      <c r="W246" s="61">
        <f>'Челябинская обл.'!$C$37</f>
        <v>352.76</v>
      </c>
      <c r="X246" s="61">
        <f>'Челябинская обл.'!$C$38</f>
        <v>825.59</v>
      </c>
      <c r="Y246" s="61">
        <f>'Челябинская обл.'!$C$39</f>
        <v>0</v>
      </c>
      <c r="Z246" s="61">
        <f>'Челябинская обл.'!$C$40</f>
        <v>0</v>
      </c>
      <c r="AA246" s="61">
        <f>'Челябинская обл.'!$C$41</f>
        <v>0</v>
      </c>
      <c r="AB246" s="61">
        <f>'Челябинская обл.'!$C$44</f>
        <v>1142.9000000000001</v>
      </c>
      <c r="AC246" s="61">
        <f>'Челябинская обл.'!$C$45</f>
        <v>1066.98</v>
      </c>
      <c r="AD246" s="61">
        <f>'Челябинская обл.'!$C$46</f>
        <v>0</v>
      </c>
      <c r="AE246" s="61">
        <f>'Челябинская обл.'!$C$47</f>
        <v>0</v>
      </c>
      <c r="AF246" s="61">
        <f>'Челябинская обл.'!$C$48</f>
        <v>0</v>
      </c>
      <c r="AG246" s="61">
        <f>'Челябинская обл.'!$C$50</f>
        <v>1081.3599999999999</v>
      </c>
      <c r="AH246" s="61">
        <f>'Челябинская обл.'!$C$51</f>
        <v>1328.18</v>
      </c>
      <c r="AI246" s="61">
        <f>'Челябинская обл.'!$C$52</f>
        <v>0</v>
      </c>
      <c r="AJ246" s="61">
        <f>'Челябинская обл.'!$C$53</f>
        <v>0</v>
      </c>
      <c r="AK246" s="61">
        <f>'Челябинская обл.'!$C$54</f>
        <v>0</v>
      </c>
      <c r="AL246" s="61">
        <f>'Челябинская обл.'!$C$55</f>
        <v>0</v>
      </c>
      <c r="AM246" s="61">
        <f>'Челябинская обл.'!$C$56</f>
        <v>243.71</v>
      </c>
    </row>
    <row r="247" spans="1:39" s="22" customFormat="1" ht="63">
      <c r="A247" s="76">
        <v>4</v>
      </c>
      <c r="B247" s="73" t="s">
        <v>563</v>
      </c>
      <c r="C247" s="60"/>
      <c r="D247" s="61" t="str">
        <f>'Челябинская обл.'!$C$7</f>
        <v>13,23</v>
      </c>
      <c r="E247" s="61">
        <f>'Челябинская обл.'!$C$10</f>
        <v>1005.74</v>
      </c>
      <c r="F247" s="61">
        <f>'Челябинская обл.'!$C$11</f>
        <v>0</v>
      </c>
      <c r="G247" s="61">
        <f>'Челябинская обл.'!$C$12</f>
        <v>0</v>
      </c>
      <c r="H247" s="61">
        <f>'Челябинская обл.'!$C$13</f>
        <v>0</v>
      </c>
      <c r="I247" s="61">
        <f>'Челябинская обл.'!$C$14</f>
        <v>0</v>
      </c>
      <c r="J247" s="61">
        <f>'Челябинская обл.'!$C$17</f>
        <v>1987.75</v>
      </c>
      <c r="K247" s="61">
        <f>'Челябинская обл.'!$C$18</f>
        <v>0</v>
      </c>
      <c r="L247" s="61">
        <f>'Челябинская обл.'!$C$19</f>
        <v>0</v>
      </c>
      <c r="M247" s="61">
        <f>'Челябинская обл.'!$C$20</f>
        <v>0</v>
      </c>
      <c r="N247" s="61">
        <f>'Челябинская обл.'!$C$21</f>
        <v>0</v>
      </c>
      <c r="O247" s="61">
        <f>'Челябинская обл.'!$C$23</f>
        <v>1493.77</v>
      </c>
      <c r="P247" s="61">
        <f>'Челябинская обл.'!$C$24</f>
        <v>0</v>
      </c>
      <c r="Q247" s="61">
        <f>'Челябинская обл.'!$C$25</f>
        <v>0</v>
      </c>
      <c r="R247" s="61">
        <f>'Челябинская обл.'!$C$26</f>
        <v>0</v>
      </c>
      <c r="S247" s="61">
        <f>'Челябинская обл.'!$C$27</f>
        <v>0</v>
      </c>
      <c r="T247" s="61">
        <f>'Челябинская обл.'!$C$28</f>
        <v>0</v>
      </c>
      <c r="U247" s="61">
        <f>'Челябинская обл.'!$C$29</f>
        <v>377.24</v>
      </c>
      <c r="V247" s="61">
        <f>'Челябинская обл.'!$C$34</f>
        <v>13.23</v>
      </c>
      <c r="W247" s="61">
        <f>'Челябинская обл.'!$C$37</f>
        <v>352.76</v>
      </c>
      <c r="X247" s="61">
        <f>'Челябинская обл.'!$C$38</f>
        <v>825.59</v>
      </c>
      <c r="Y247" s="61">
        <f>'Челябинская обл.'!$C$39</f>
        <v>0</v>
      </c>
      <c r="Z247" s="61">
        <f>'Челябинская обл.'!$C$40</f>
        <v>0</v>
      </c>
      <c r="AA247" s="61">
        <f>'Челябинская обл.'!$C$41</f>
        <v>0</v>
      </c>
      <c r="AB247" s="61">
        <f>'Челябинская обл.'!$C$44</f>
        <v>1142.9000000000001</v>
      </c>
      <c r="AC247" s="61">
        <f>'Челябинская обл.'!$C$45</f>
        <v>1066.98</v>
      </c>
      <c r="AD247" s="61">
        <f>'Челябинская обл.'!$C$46</f>
        <v>0</v>
      </c>
      <c r="AE247" s="61">
        <f>'Челябинская обл.'!$C$47</f>
        <v>0</v>
      </c>
      <c r="AF247" s="61">
        <f>'Челябинская обл.'!$C$48</f>
        <v>0</v>
      </c>
      <c r="AG247" s="61">
        <f>'Челябинская обл.'!$C$50</f>
        <v>1081.3599999999999</v>
      </c>
      <c r="AH247" s="61">
        <f>'Челябинская обл.'!$C$51</f>
        <v>1328.18</v>
      </c>
      <c r="AI247" s="61">
        <f>'Челябинская обл.'!$C$52</f>
        <v>0</v>
      </c>
      <c r="AJ247" s="61">
        <f>'Челябинская обл.'!$C$53</f>
        <v>0</v>
      </c>
      <c r="AK247" s="61">
        <f>'Челябинская обл.'!$C$54</f>
        <v>0</v>
      </c>
      <c r="AL247" s="61">
        <f>'Челябинская обл.'!$C$55</f>
        <v>0</v>
      </c>
      <c r="AM247" s="61">
        <f>'Челябинская обл.'!$C$56</f>
        <v>243.71</v>
      </c>
    </row>
    <row r="248" spans="1:39" s="22" customFormat="1" ht="15.75">
      <c r="A248" s="71" t="s">
        <v>318</v>
      </c>
      <c r="B248" s="64" t="s">
        <v>194</v>
      </c>
      <c r="C248" s="60"/>
      <c r="D248" s="61"/>
      <c r="E248" s="61"/>
      <c r="F248" s="61"/>
      <c r="G248" s="61"/>
      <c r="H248" s="61"/>
      <c r="I248" s="61"/>
      <c r="J248" s="61"/>
      <c r="K248" s="61"/>
      <c r="L248" s="61"/>
      <c r="M248" s="61"/>
      <c r="N248" s="61"/>
      <c r="O248" s="61"/>
      <c r="P248" s="61"/>
      <c r="Q248" s="61"/>
      <c r="R248" s="61"/>
      <c r="S248" s="61"/>
      <c r="T248" s="61"/>
      <c r="U248" s="61"/>
      <c r="V248" s="62"/>
      <c r="W248" s="61"/>
      <c r="X248" s="61"/>
      <c r="Y248" s="61"/>
      <c r="Z248" s="61"/>
      <c r="AA248" s="61"/>
      <c r="AB248" s="61"/>
      <c r="AC248" s="61"/>
      <c r="AD248" s="61"/>
      <c r="AE248" s="61"/>
      <c r="AF248" s="61"/>
      <c r="AG248" s="61"/>
      <c r="AH248" s="61"/>
      <c r="AI248" s="61"/>
      <c r="AJ248" s="61"/>
      <c r="AK248" s="61"/>
      <c r="AL248" s="61"/>
      <c r="AM248" s="61"/>
    </row>
    <row r="249" spans="1:39" s="22" customFormat="1" ht="15.75">
      <c r="A249" s="72" t="s">
        <v>27</v>
      </c>
      <c r="B249" s="73" t="s">
        <v>537</v>
      </c>
      <c r="C249" s="60"/>
      <c r="D249" s="61" t="str">
        <f>'Челябинская обл.'!$C$7</f>
        <v>13,23</v>
      </c>
      <c r="E249" s="61">
        <f>'Челябинская обл.'!$C$10</f>
        <v>1005.74</v>
      </c>
      <c r="F249" s="61">
        <f>'Челябинская обл.'!$C$11</f>
        <v>0</v>
      </c>
      <c r="G249" s="61">
        <f>'Челябинская обл.'!$C$12</f>
        <v>0</v>
      </c>
      <c r="H249" s="61">
        <f>'Челябинская обл.'!$C$13</f>
        <v>0</v>
      </c>
      <c r="I249" s="61">
        <f>'Челябинская обл.'!$C$14</f>
        <v>0</v>
      </c>
      <c r="J249" s="61">
        <f>'Челябинская обл.'!$C$17</f>
        <v>1987.75</v>
      </c>
      <c r="K249" s="61">
        <f>'Челябинская обл.'!$C$18</f>
        <v>0</v>
      </c>
      <c r="L249" s="61">
        <f>'Челябинская обл.'!$C$19</f>
        <v>0</v>
      </c>
      <c r="M249" s="61">
        <f>'Челябинская обл.'!$C$20</f>
        <v>0</v>
      </c>
      <c r="N249" s="61">
        <f>'Челябинская обл.'!$C$21</f>
        <v>0</v>
      </c>
      <c r="O249" s="61">
        <f>'Челябинская обл.'!$C$23</f>
        <v>1493.77</v>
      </c>
      <c r="P249" s="61">
        <f>'Челябинская обл.'!$C$24</f>
        <v>0</v>
      </c>
      <c r="Q249" s="61">
        <f>'Челябинская обл.'!$C$25</f>
        <v>0</v>
      </c>
      <c r="R249" s="61">
        <f>'Челябинская обл.'!$C$26</f>
        <v>0</v>
      </c>
      <c r="S249" s="61">
        <f>'Челябинская обл.'!$C$27</f>
        <v>0</v>
      </c>
      <c r="T249" s="61">
        <f>'Челябинская обл.'!$C$28</f>
        <v>0</v>
      </c>
      <c r="U249" s="61">
        <f>'Челябинская обл.'!$C$29</f>
        <v>377.24</v>
      </c>
      <c r="V249" s="61">
        <f>'Челябинская обл.'!$C$34</f>
        <v>13.23</v>
      </c>
      <c r="W249" s="61">
        <f>'Челябинская обл.'!$C$37</f>
        <v>352.76</v>
      </c>
      <c r="X249" s="61">
        <f>'Челябинская обл.'!$C$38</f>
        <v>825.59</v>
      </c>
      <c r="Y249" s="61">
        <f>'Челябинская обл.'!$C$39</f>
        <v>0</v>
      </c>
      <c r="Z249" s="61">
        <f>'Челябинская обл.'!$C$40</f>
        <v>0</v>
      </c>
      <c r="AA249" s="61">
        <f>'Челябинская обл.'!$C$41</f>
        <v>0</v>
      </c>
      <c r="AB249" s="61">
        <f>'Челябинская обл.'!$C$44</f>
        <v>1142.9000000000001</v>
      </c>
      <c r="AC249" s="61">
        <f>'Челябинская обл.'!$C$45</f>
        <v>1066.98</v>
      </c>
      <c r="AD249" s="61">
        <f>'Челябинская обл.'!$C$46</f>
        <v>0</v>
      </c>
      <c r="AE249" s="61">
        <f>'Челябинская обл.'!$C$47</f>
        <v>0</v>
      </c>
      <c r="AF249" s="61">
        <f>'Челябинская обл.'!$C$48</f>
        <v>0</v>
      </c>
      <c r="AG249" s="61">
        <f>'Челябинская обл.'!$C$50</f>
        <v>1081.3599999999999</v>
      </c>
      <c r="AH249" s="61">
        <f>'Челябинская обл.'!$C$51</f>
        <v>1328.18</v>
      </c>
      <c r="AI249" s="61">
        <f>'Челябинская обл.'!$C$52</f>
        <v>0</v>
      </c>
      <c r="AJ249" s="61">
        <f>'Челябинская обл.'!$C$53</f>
        <v>0</v>
      </c>
      <c r="AK249" s="61">
        <f>'Челябинская обл.'!$C$54</f>
        <v>0</v>
      </c>
      <c r="AL249" s="61">
        <f>'Челябинская обл.'!$C$55</f>
        <v>0</v>
      </c>
      <c r="AM249" s="61">
        <f>'Челябинская обл.'!$C$56</f>
        <v>243.71</v>
      </c>
    </row>
    <row r="250" spans="1:39" s="22" customFormat="1" ht="15.75">
      <c r="A250" s="65" t="s">
        <v>22</v>
      </c>
      <c r="B250" s="66" t="s">
        <v>417</v>
      </c>
      <c r="C250" s="60"/>
      <c r="D250" s="61" t="str">
        <f>'Челябинская обл.'!$C$7</f>
        <v>13,23</v>
      </c>
      <c r="E250" s="61">
        <f>'Челябинская обл.'!$C$10</f>
        <v>1005.74</v>
      </c>
      <c r="F250" s="61">
        <f>'Челябинская обл.'!$C$11</f>
        <v>0</v>
      </c>
      <c r="G250" s="61">
        <f>'Челябинская обл.'!$C$12</f>
        <v>0</v>
      </c>
      <c r="H250" s="61">
        <f>'Челябинская обл.'!$C$13</f>
        <v>0</v>
      </c>
      <c r="I250" s="61">
        <f>'Челябинская обл.'!$C$14</f>
        <v>0</v>
      </c>
      <c r="J250" s="61">
        <f>'Челябинская обл.'!$C$17</f>
        <v>1987.75</v>
      </c>
      <c r="K250" s="61">
        <f>'Челябинская обл.'!$C$18</f>
        <v>0</v>
      </c>
      <c r="L250" s="61">
        <f>'Челябинская обл.'!$C$19</f>
        <v>0</v>
      </c>
      <c r="M250" s="61">
        <f>'Челябинская обл.'!$C$20</f>
        <v>0</v>
      </c>
      <c r="N250" s="61">
        <f>'Челябинская обл.'!$C$21</f>
        <v>0</v>
      </c>
      <c r="O250" s="61">
        <f>'Челябинская обл.'!$C$23</f>
        <v>1493.77</v>
      </c>
      <c r="P250" s="61">
        <f>'Челябинская обл.'!$C$24</f>
        <v>0</v>
      </c>
      <c r="Q250" s="61">
        <f>'Челябинская обл.'!$C$25</f>
        <v>0</v>
      </c>
      <c r="R250" s="61">
        <f>'Челябинская обл.'!$C$26</f>
        <v>0</v>
      </c>
      <c r="S250" s="61">
        <f>'Челябинская обл.'!$C$27</f>
        <v>0</v>
      </c>
      <c r="T250" s="61">
        <f>'Челябинская обл.'!$C$28</f>
        <v>0</v>
      </c>
      <c r="U250" s="61">
        <f>'Челябинская обл.'!$C$29</f>
        <v>377.24</v>
      </c>
      <c r="V250" s="61">
        <f>'Челябинская обл.'!$C$34</f>
        <v>13.23</v>
      </c>
      <c r="W250" s="61">
        <f>'Челябинская обл.'!$C$37</f>
        <v>352.76</v>
      </c>
      <c r="X250" s="61">
        <f>'Челябинская обл.'!$C$38</f>
        <v>825.59</v>
      </c>
      <c r="Y250" s="61">
        <f>'Челябинская обл.'!$C$39</f>
        <v>0</v>
      </c>
      <c r="Z250" s="61">
        <f>'Челябинская обл.'!$C$40</f>
        <v>0</v>
      </c>
      <c r="AA250" s="61">
        <f>'Челябинская обл.'!$C$41</f>
        <v>0</v>
      </c>
      <c r="AB250" s="61">
        <f>'Челябинская обл.'!$C$44</f>
        <v>1142.9000000000001</v>
      </c>
      <c r="AC250" s="61">
        <f>'Челябинская обл.'!$C$45</f>
        <v>1066.98</v>
      </c>
      <c r="AD250" s="61">
        <f>'Челябинская обл.'!$C$46</f>
        <v>0</v>
      </c>
      <c r="AE250" s="61">
        <f>'Челябинская обл.'!$C$47</f>
        <v>0</v>
      </c>
      <c r="AF250" s="61">
        <f>'Челябинская обл.'!$C$48</f>
        <v>0</v>
      </c>
      <c r="AG250" s="61">
        <f>'Челябинская обл.'!$C$50</f>
        <v>1081.3599999999999</v>
      </c>
      <c r="AH250" s="61">
        <f>'Челябинская обл.'!$C$51</f>
        <v>1328.18</v>
      </c>
      <c r="AI250" s="61">
        <f>'Челябинская обл.'!$C$52</f>
        <v>0</v>
      </c>
      <c r="AJ250" s="61">
        <f>'Челябинская обл.'!$C$53</f>
        <v>0</v>
      </c>
      <c r="AK250" s="61">
        <f>'Челябинская обл.'!$C$54</f>
        <v>0</v>
      </c>
      <c r="AL250" s="61">
        <f>'Челябинская обл.'!$C$55</f>
        <v>0</v>
      </c>
      <c r="AM250" s="61">
        <f>'Челябинская обл.'!$C$56</f>
        <v>243.71</v>
      </c>
    </row>
    <row r="251" spans="1:39" s="22" customFormat="1" ht="47.25">
      <c r="A251" s="76">
        <v>3</v>
      </c>
      <c r="B251" s="73" t="s">
        <v>564</v>
      </c>
      <c r="C251" s="60"/>
      <c r="D251" s="61" t="str">
        <f>'Челябинская обл.'!$C$7</f>
        <v>13,23</v>
      </c>
      <c r="E251" s="61">
        <f>'Челябинская обл.'!$C$10</f>
        <v>1005.74</v>
      </c>
      <c r="F251" s="61">
        <f>'Челябинская обл.'!$C$11</f>
        <v>0</v>
      </c>
      <c r="G251" s="61">
        <f>'Челябинская обл.'!$C$12</f>
        <v>0</v>
      </c>
      <c r="H251" s="61">
        <f>'Челябинская обл.'!$C$13</f>
        <v>0</v>
      </c>
      <c r="I251" s="61">
        <f>'Челябинская обл.'!$C$14</f>
        <v>0</v>
      </c>
      <c r="J251" s="61">
        <f>'Челябинская обл.'!$C$17</f>
        <v>1987.75</v>
      </c>
      <c r="K251" s="61">
        <f>'Челябинская обл.'!$C$18</f>
        <v>0</v>
      </c>
      <c r="L251" s="61">
        <f>'Челябинская обл.'!$C$19</f>
        <v>0</v>
      </c>
      <c r="M251" s="61">
        <f>'Челябинская обл.'!$C$20</f>
        <v>0</v>
      </c>
      <c r="N251" s="61">
        <f>'Челябинская обл.'!$C$21</f>
        <v>0</v>
      </c>
      <c r="O251" s="61">
        <f>'Челябинская обл.'!$C$23</f>
        <v>1493.77</v>
      </c>
      <c r="P251" s="61">
        <f>'Челябинская обл.'!$C$24</f>
        <v>0</v>
      </c>
      <c r="Q251" s="61">
        <f>'Челябинская обл.'!$C$25</f>
        <v>0</v>
      </c>
      <c r="R251" s="61">
        <f>'Челябинская обл.'!$C$26</f>
        <v>0</v>
      </c>
      <c r="S251" s="61">
        <f>'Челябинская обл.'!$C$27</f>
        <v>0</v>
      </c>
      <c r="T251" s="61">
        <f>'Челябинская обл.'!$C$28</f>
        <v>0</v>
      </c>
      <c r="U251" s="61">
        <f>'Челябинская обл.'!$C$29</f>
        <v>377.24</v>
      </c>
      <c r="V251" s="61">
        <f>'Челябинская обл.'!$C$34</f>
        <v>13.23</v>
      </c>
      <c r="W251" s="61">
        <f>'Челябинская обл.'!$C$37</f>
        <v>352.76</v>
      </c>
      <c r="X251" s="61">
        <f>'Челябинская обл.'!$C$38</f>
        <v>825.59</v>
      </c>
      <c r="Y251" s="61">
        <f>'Челябинская обл.'!$C$39</f>
        <v>0</v>
      </c>
      <c r="Z251" s="61">
        <f>'Челябинская обл.'!$C$40</f>
        <v>0</v>
      </c>
      <c r="AA251" s="61">
        <f>'Челябинская обл.'!$C$41</f>
        <v>0</v>
      </c>
      <c r="AB251" s="61">
        <f>'Челябинская обл.'!$C$44</f>
        <v>1142.9000000000001</v>
      </c>
      <c r="AC251" s="61">
        <f>'Челябинская обл.'!$C$45</f>
        <v>1066.98</v>
      </c>
      <c r="AD251" s="61">
        <f>'Челябинская обл.'!$C$46</f>
        <v>0</v>
      </c>
      <c r="AE251" s="61">
        <f>'Челябинская обл.'!$C$47</f>
        <v>0</v>
      </c>
      <c r="AF251" s="61">
        <f>'Челябинская обл.'!$C$48</f>
        <v>0</v>
      </c>
      <c r="AG251" s="61">
        <f>'Челябинская обл.'!$C$50</f>
        <v>1081.3599999999999</v>
      </c>
      <c r="AH251" s="61">
        <f>'Челябинская обл.'!$C$51</f>
        <v>1328.18</v>
      </c>
      <c r="AI251" s="61">
        <f>'Челябинская обл.'!$C$52</f>
        <v>0</v>
      </c>
      <c r="AJ251" s="61">
        <f>'Челябинская обл.'!$C$53</f>
        <v>0</v>
      </c>
      <c r="AK251" s="61">
        <f>'Челябинская обл.'!$C$54</f>
        <v>0</v>
      </c>
      <c r="AL251" s="61">
        <f>'Челябинская обл.'!$C$55</f>
        <v>0</v>
      </c>
      <c r="AM251" s="61">
        <f>'Челябинская обл.'!$C$56</f>
        <v>243.71</v>
      </c>
    </row>
    <row r="252" spans="1:39" s="22" customFormat="1" ht="15.75">
      <c r="A252" s="71" t="s">
        <v>320</v>
      </c>
      <c r="B252" s="64" t="s">
        <v>195</v>
      </c>
      <c r="C252" s="60"/>
      <c r="D252" s="61"/>
      <c r="E252" s="61"/>
      <c r="F252" s="61"/>
      <c r="G252" s="61"/>
      <c r="H252" s="61"/>
      <c r="I252" s="61"/>
      <c r="J252" s="61"/>
      <c r="K252" s="61"/>
      <c r="L252" s="61"/>
      <c r="M252" s="61"/>
      <c r="N252" s="61"/>
      <c r="O252" s="61"/>
      <c r="P252" s="61"/>
      <c r="Q252" s="61"/>
      <c r="R252" s="61"/>
      <c r="S252" s="61"/>
      <c r="T252" s="61"/>
      <c r="U252" s="61"/>
      <c r="V252" s="62"/>
      <c r="W252" s="61"/>
      <c r="X252" s="61"/>
      <c r="Y252" s="61"/>
      <c r="Z252" s="61"/>
      <c r="AA252" s="61"/>
      <c r="AB252" s="61"/>
      <c r="AC252" s="61"/>
      <c r="AD252" s="61"/>
      <c r="AE252" s="61"/>
      <c r="AF252" s="61"/>
      <c r="AG252" s="61"/>
      <c r="AH252" s="61"/>
      <c r="AI252" s="61"/>
      <c r="AJ252" s="61"/>
      <c r="AK252" s="61"/>
      <c r="AL252" s="61"/>
      <c r="AM252" s="61"/>
    </row>
    <row r="253" spans="1:39" s="22" customFormat="1" ht="15.75">
      <c r="A253" s="65" t="s">
        <v>27</v>
      </c>
      <c r="B253" s="66" t="s">
        <v>418</v>
      </c>
      <c r="C253" s="60"/>
      <c r="D253" s="61" t="str">
        <f>'Челябинская обл.'!$C$7</f>
        <v>13,23</v>
      </c>
      <c r="E253" s="61">
        <f>'Челябинская обл.'!$C$10</f>
        <v>1005.74</v>
      </c>
      <c r="F253" s="61">
        <f>'Челябинская обл.'!$C$11</f>
        <v>0</v>
      </c>
      <c r="G253" s="61">
        <f>'Челябинская обл.'!$C$12</f>
        <v>0</v>
      </c>
      <c r="H253" s="61">
        <f>'Челябинская обл.'!$C$13</f>
        <v>0</v>
      </c>
      <c r="I253" s="61">
        <f>'Челябинская обл.'!$C$14</f>
        <v>0</v>
      </c>
      <c r="J253" s="61">
        <f>'Челябинская обл.'!$C$17</f>
        <v>1987.75</v>
      </c>
      <c r="K253" s="61">
        <f>'Челябинская обл.'!$C$18</f>
        <v>0</v>
      </c>
      <c r="L253" s="61">
        <f>'Челябинская обл.'!$C$19</f>
        <v>0</v>
      </c>
      <c r="M253" s="61">
        <f>'Челябинская обл.'!$C$20</f>
        <v>0</v>
      </c>
      <c r="N253" s="61">
        <f>'Челябинская обл.'!$C$21</f>
        <v>0</v>
      </c>
      <c r="O253" s="61">
        <f>'Челябинская обл.'!$C$23</f>
        <v>1493.77</v>
      </c>
      <c r="P253" s="61">
        <f>'Челябинская обл.'!$C$24</f>
        <v>0</v>
      </c>
      <c r="Q253" s="61">
        <f>'Челябинская обл.'!$C$25</f>
        <v>0</v>
      </c>
      <c r="R253" s="61">
        <f>'Челябинская обл.'!$C$26</f>
        <v>0</v>
      </c>
      <c r="S253" s="61">
        <f>'Челябинская обл.'!$C$27</f>
        <v>0</v>
      </c>
      <c r="T253" s="61">
        <f>'Челябинская обл.'!$C$28</f>
        <v>0</v>
      </c>
      <c r="U253" s="61">
        <f>'Челябинская обл.'!$C$29</f>
        <v>377.24</v>
      </c>
      <c r="V253" s="61">
        <f>'Челябинская обл.'!$C$34</f>
        <v>13.23</v>
      </c>
      <c r="W253" s="61">
        <f>'Челябинская обл.'!$C$37</f>
        <v>352.76</v>
      </c>
      <c r="X253" s="61">
        <f>'Челябинская обл.'!$C$38</f>
        <v>825.59</v>
      </c>
      <c r="Y253" s="61">
        <f>'Челябинская обл.'!$C$39</f>
        <v>0</v>
      </c>
      <c r="Z253" s="61">
        <f>'Челябинская обл.'!$C$40</f>
        <v>0</v>
      </c>
      <c r="AA253" s="61">
        <f>'Челябинская обл.'!$C$41</f>
        <v>0</v>
      </c>
      <c r="AB253" s="61">
        <f>'Челябинская обл.'!$C$44</f>
        <v>1142.9000000000001</v>
      </c>
      <c r="AC253" s="61">
        <f>'Челябинская обл.'!$C$45</f>
        <v>1066.98</v>
      </c>
      <c r="AD253" s="61">
        <f>'Челябинская обл.'!$C$46</f>
        <v>0</v>
      </c>
      <c r="AE253" s="61">
        <f>'Челябинская обл.'!$C$47</f>
        <v>0</v>
      </c>
      <c r="AF253" s="61">
        <f>'Челябинская обл.'!$C$48</f>
        <v>0</v>
      </c>
      <c r="AG253" s="61">
        <f>'Челябинская обл.'!$C$50</f>
        <v>1081.3599999999999</v>
      </c>
      <c r="AH253" s="61">
        <f>'Челябинская обл.'!$C$51</f>
        <v>1328.18</v>
      </c>
      <c r="AI253" s="61">
        <f>'Челябинская обл.'!$C$52</f>
        <v>0</v>
      </c>
      <c r="AJ253" s="61">
        <f>'Челябинская обл.'!$C$53</f>
        <v>0</v>
      </c>
      <c r="AK253" s="61">
        <f>'Челябинская обл.'!$C$54</f>
        <v>0</v>
      </c>
      <c r="AL253" s="61">
        <f>'Челябинская обл.'!$C$55</f>
        <v>0</v>
      </c>
      <c r="AM253" s="61">
        <f>'Челябинская обл.'!$C$56</f>
        <v>243.71</v>
      </c>
    </row>
    <row r="254" spans="1:39" s="22" customFormat="1" ht="15.75">
      <c r="A254" s="72" t="s">
        <v>22</v>
      </c>
      <c r="B254" s="73" t="s">
        <v>537</v>
      </c>
      <c r="C254" s="60"/>
      <c r="D254" s="61" t="str">
        <f>'Челябинская обл.'!$C$7</f>
        <v>13,23</v>
      </c>
      <c r="E254" s="61">
        <f>'Челябинская обл.'!$C$10</f>
        <v>1005.74</v>
      </c>
      <c r="F254" s="61">
        <f>'Челябинская обл.'!$C$11</f>
        <v>0</v>
      </c>
      <c r="G254" s="61">
        <f>'Челябинская обл.'!$C$12</f>
        <v>0</v>
      </c>
      <c r="H254" s="61">
        <f>'Челябинская обл.'!$C$13</f>
        <v>0</v>
      </c>
      <c r="I254" s="61">
        <f>'Челябинская обл.'!$C$14</f>
        <v>0</v>
      </c>
      <c r="J254" s="61">
        <f>'Челябинская обл.'!$C$17</f>
        <v>1987.75</v>
      </c>
      <c r="K254" s="61">
        <f>'Челябинская обл.'!$C$18</f>
        <v>0</v>
      </c>
      <c r="L254" s="61">
        <f>'Челябинская обл.'!$C$19</f>
        <v>0</v>
      </c>
      <c r="M254" s="61">
        <f>'Челябинская обл.'!$C$20</f>
        <v>0</v>
      </c>
      <c r="N254" s="61">
        <f>'Челябинская обл.'!$C$21</f>
        <v>0</v>
      </c>
      <c r="O254" s="61">
        <f>'Челябинская обл.'!$C$23</f>
        <v>1493.77</v>
      </c>
      <c r="P254" s="61">
        <f>'Челябинская обл.'!$C$24</f>
        <v>0</v>
      </c>
      <c r="Q254" s="61">
        <f>'Челябинская обл.'!$C$25</f>
        <v>0</v>
      </c>
      <c r="R254" s="61">
        <f>'Челябинская обл.'!$C$26</f>
        <v>0</v>
      </c>
      <c r="S254" s="61">
        <f>'Челябинская обл.'!$C$27</f>
        <v>0</v>
      </c>
      <c r="T254" s="61">
        <f>'Челябинская обл.'!$C$28</f>
        <v>0</v>
      </c>
      <c r="U254" s="61">
        <f>'Челябинская обл.'!$C$29</f>
        <v>377.24</v>
      </c>
      <c r="V254" s="61">
        <f>'Челябинская обл.'!$C$34</f>
        <v>13.23</v>
      </c>
      <c r="W254" s="61">
        <f>'Челябинская обл.'!$C$37</f>
        <v>352.76</v>
      </c>
      <c r="X254" s="61">
        <f>'Челябинская обл.'!$C$38</f>
        <v>825.59</v>
      </c>
      <c r="Y254" s="61">
        <f>'Челябинская обл.'!$C$39</f>
        <v>0</v>
      </c>
      <c r="Z254" s="61">
        <f>'Челябинская обл.'!$C$40</f>
        <v>0</v>
      </c>
      <c r="AA254" s="61">
        <f>'Челябинская обл.'!$C$41</f>
        <v>0</v>
      </c>
      <c r="AB254" s="61">
        <f>'Челябинская обл.'!$C$44</f>
        <v>1142.9000000000001</v>
      </c>
      <c r="AC254" s="61">
        <f>'Челябинская обл.'!$C$45</f>
        <v>1066.98</v>
      </c>
      <c r="AD254" s="61">
        <f>'Челябинская обл.'!$C$46</f>
        <v>0</v>
      </c>
      <c r="AE254" s="61">
        <f>'Челябинская обл.'!$C$47</f>
        <v>0</v>
      </c>
      <c r="AF254" s="61">
        <f>'Челябинская обл.'!$C$48</f>
        <v>0</v>
      </c>
      <c r="AG254" s="61">
        <f>'Челябинская обл.'!$C$50</f>
        <v>1081.3599999999999</v>
      </c>
      <c r="AH254" s="61">
        <f>'Челябинская обл.'!$C$51</f>
        <v>1328.18</v>
      </c>
      <c r="AI254" s="61">
        <f>'Челябинская обл.'!$C$52</f>
        <v>0</v>
      </c>
      <c r="AJ254" s="61">
        <f>'Челябинская обл.'!$C$53</f>
        <v>0</v>
      </c>
      <c r="AK254" s="61">
        <f>'Челябинская обл.'!$C$54</f>
        <v>0</v>
      </c>
      <c r="AL254" s="61">
        <f>'Челябинская обл.'!$C$55</f>
        <v>0</v>
      </c>
      <c r="AM254" s="61">
        <f>'Челябинская обл.'!$C$56</f>
        <v>243.71</v>
      </c>
    </row>
    <row r="255" spans="1:39" s="22" customFormat="1" ht="15.75">
      <c r="A255" s="65" t="s">
        <v>24</v>
      </c>
      <c r="B255" s="66" t="s">
        <v>419</v>
      </c>
      <c r="C255" s="60"/>
      <c r="D255" s="61" t="str">
        <f>'Челябинская обл.'!$C$7</f>
        <v>13,23</v>
      </c>
      <c r="E255" s="61">
        <f>'Челябинская обл.'!$C$10</f>
        <v>1005.74</v>
      </c>
      <c r="F255" s="61">
        <f>'Челябинская обл.'!$C$11</f>
        <v>0</v>
      </c>
      <c r="G255" s="61">
        <f>'Челябинская обл.'!$C$12</f>
        <v>0</v>
      </c>
      <c r="H255" s="61">
        <f>'Челябинская обл.'!$C$13</f>
        <v>0</v>
      </c>
      <c r="I255" s="61">
        <f>'Челябинская обл.'!$C$14</f>
        <v>0</v>
      </c>
      <c r="J255" s="61">
        <f>'Челябинская обл.'!$C$17</f>
        <v>1987.75</v>
      </c>
      <c r="K255" s="61">
        <f>'Челябинская обл.'!$C$18</f>
        <v>0</v>
      </c>
      <c r="L255" s="61">
        <f>'Челябинская обл.'!$C$19</f>
        <v>0</v>
      </c>
      <c r="M255" s="61">
        <f>'Челябинская обл.'!$C$20</f>
        <v>0</v>
      </c>
      <c r="N255" s="61">
        <f>'Челябинская обл.'!$C$21</f>
        <v>0</v>
      </c>
      <c r="O255" s="61">
        <f>'Челябинская обл.'!$C$23</f>
        <v>1493.77</v>
      </c>
      <c r="P255" s="61">
        <f>'Челябинская обл.'!$C$24</f>
        <v>0</v>
      </c>
      <c r="Q255" s="61">
        <f>'Челябинская обл.'!$C$25</f>
        <v>0</v>
      </c>
      <c r="R255" s="61">
        <f>'Челябинская обл.'!$C$26</f>
        <v>0</v>
      </c>
      <c r="S255" s="61">
        <f>'Челябинская обл.'!$C$27</f>
        <v>0</v>
      </c>
      <c r="T255" s="61">
        <f>'Челябинская обл.'!$C$28</f>
        <v>0</v>
      </c>
      <c r="U255" s="61">
        <f>'Челябинская обл.'!$C$29</f>
        <v>377.24</v>
      </c>
      <c r="V255" s="61">
        <f>'Челябинская обл.'!$C$34</f>
        <v>13.23</v>
      </c>
      <c r="W255" s="61">
        <f>'Челябинская обл.'!$C$37</f>
        <v>352.76</v>
      </c>
      <c r="X255" s="61">
        <f>'Челябинская обл.'!$C$38</f>
        <v>825.59</v>
      </c>
      <c r="Y255" s="61">
        <f>'Челябинская обл.'!$C$39</f>
        <v>0</v>
      </c>
      <c r="Z255" s="61">
        <f>'Челябинская обл.'!$C$40</f>
        <v>0</v>
      </c>
      <c r="AA255" s="61">
        <f>'Челябинская обл.'!$C$41</f>
        <v>0</v>
      </c>
      <c r="AB255" s="61">
        <f>'Челябинская обл.'!$C$44</f>
        <v>1142.9000000000001</v>
      </c>
      <c r="AC255" s="61">
        <f>'Челябинская обл.'!$C$45</f>
        <v>1066.98</v>
      </c>
      <c r="AD255" s="61">
        <f>'Челябинская обл.'!$C$46</f>
        <v>0</v>
      </c>
      <c r="AE255" s="61">
        <f>'Челябинская обл.'!$C$47</f>
        <v>0</v>
      </c>
      <c r="AF255" s="61">
        <f>'Челябинская обл.'!$C$48</f>
        <v>0</v>
      </c>
      <c r="AG255" s="61">
        <f>'Челябинская обл.'!$C$50</f>
        <v>1081.3599999999999</v>
      </c>
      <c r="AH255" s="61">
        <f>'Челябинская обл.'!$C$51</f>
        <v>1328.18</v>
      </c>
      <c r="AI255" s="61">
        <f>'Челябинская обл.'!$C$52</f>
        <v>0</v>
      </c>
      <c r="AJ255" s="61">
        <f>'Челябинская обл.'!$C$53</f>
        <v>0</v>
      </c>
      <c r="AK255" s="61">
        <f>'Челябинская обл.'!$C$54</f>
        <v>0</v>
      </c>
      <c r="AL255" s="61">
        <f>'Челябинская обл.'!$C$55</f>
        <v>0</v>
      </c>
      <c r="AM255" s="61">
        <f>'Челябинская обл.'!$C$56</f>
        <v>243.71</v>
      </c>
    </row>
    <row r="256" spans="1:39" s="22" customFormat="1" ht="15.75">
      <c r="A256" s="72" t="s">
        <v>28</v>
      </c>
      <c r="B256" s="66" t="s">
        <v>420</v>
      </c>
      <c r="C256" s="60"/>
      <c r="D256" s="61" t="str">
        <f>'Челябинская обл.'!$C$7</f>
        <v>13,23</v>
      </c>
      <c r="E256" s="61">
        <f>'Челябинская обл.'!$C$10</f>
        <v>1005.74</v>
      </c>
      <c r="F256" s="61">
        <f>'Челябинская обл.'!$C$11</f>
        <v>0</v>
      </c>
      <c r="G256" s="61">
        <f>'Челябинская обл.'!$C$12</f>
        <v>0</v>
      </c>
      <c r="H256" s="61">
        <f>'Челябинская обл.'!$C$13</f>
        <v>0</v>
      </c>
      <c r="I256" s="61">
        <f>'Челябинская обл.'!$C$14</f>
        <v>0</v>
      </c>
      <c r="J256" s="61">
        <f>'Челябинская обл.'!$C$17</f>
        <v>1987.75</v>
      </c>
      <c r="K256" s="61">
        <f>'Челябинская обл.'!$C$18</f>
        <v>0</v>
      </c>
      <c r="L256" s="61">
        <f>'Челябинская обл.'!$C$19</f>
        <v>0</v>
      </c>
      <c r="M256" s="61">
        <f>'Челябинская обл.'!$C$20</f>
        <v>0</v>
      </c>
      <c r="N256" s="61">
        <f>'Челябинская обл.'!$C$21</f>
        <v>0</v>
      </c>
      <c r="O256" s="61">
        <f>'Челябинская обл.'!$C$23</f>
        <v>1493.77</v>
      </c>
      <c r="P256" s="61">
        <f>'Челябинская обл.'!$C$24</f>
        <v>0</v>
      </c>
      <c r="Q256" s="61">
        <f>'Челябинская обл.'!$C$25</f>
        <v>0</v>
      </c>
      <c r="R256" s="61">
        <f>'Челябинская обл.'!$C$26</f>
        <v>0</v>
      </c>
      <c r="S256" s="61">
        <f>'Челябинская обл.'!$C$27</f>
        <v>0</v>
      </c>
      <c r="T256" s="61">
        <f>'Челябинская обл.'!$C$28</f>
        <v>0</v>
      </c>
      <c r="U256" s="61">
        <f>'Челябинская обл.'!$C$29</f>
        <v>377.24</v>
      </c>
      <c r="V256" s="61">
        <f>'Челябинская обл.'!$C$34</f>
        <v>13.23</v>
      </c>
      <c r="W256" s="61">
        <f>'Челябинская обл.'!$C$37</f>
        <v>352.76</v>
      </c>
      <c r="X256" s="61">
        <f>'Челябинская обл.'!$C$38</f>
        <v>825.59</v>
      </c>
      <c r="Y256" s="61">
        <f>'Челябинская обл.'!$C$39</f>
        <v>0</v>
      </c>
      <c r="Z256" s="61">
        <f>'Челябинская обл.'!$C$40</f>
        <v>0</v>
      </c>
      <c r="AA256" s="61">
        <f>'Челябинская обл.'!$C$41</f>
        <v>0</v>
      </c>
      <c r="AB256" s="61">
        <f>'Челябинская обл.'!$C$44</f>
        <v>1142.9000000000001</v>
      </c>
      <c r="AC256" s="61">
        <f>'Челябинская обл.'!$C$45</f>
        <v>1066.98</v>
      </c>
      <c r="AD256" s="61">
        <f>'Челябинская обл.'!$C$46</f>
        <v>0</v>
      </c>
      <c r="AE256" s="61">
        <f>'Челябинская обл.'!$C$47</f>
        <v>0</v>
      </c>
      <c r="AF256" s="61">
        <f>'Челябинская обл.'!$C$48</f>
        <v>0</v>
      </c>
      <c r="AG256" s="61">
        <f>'Челябинская обл.'!$C$50</f>
        <v>1081.3599999999999</v>
      </c>
      <c r="AH256" s="61">
        <f>'Челябинская обл.'!$C$51</f>
        <v>1328.18</v>
      </c>
      <c r="AI256" s="61">
        <f>'Челябинская обл.'!$C$52</f>
        <v>0</v>
      </c>
      <c r="AJ256" s="61">
        <f>'Челябинская обл.'!$C$53</f>
        <v>0</v>
      </c>
      <c r="AK256" s="61">
        <f>'Челябинская обл.'!$C$54</f>
        <v>0</v>
      </c>
      <c r="AL256" s="61">
        <f>'Челябинская обл.'!$C$55</f>
        <v>0</v>
      </c>
      <c r="AM256" s="61">
        <f>'Челябинская обл.'!$C$56</f>
        <v>243.71</v>
      </c>
    </row>
    <row r="257" spans="1:39" s="22" customFormat="1" ht="15.75">
      <c r="A257" s="65" t="s">
        <v>221</v>
      </c>
      <c r="B257" s="73" t="s">
        <v>566</v>
      </c>
      <c r="C257" s="60"/>
      <c r="D257" s="61" t="str">
        <f>'Челябинская обл.'!$C$7</f>
        <v>13,23</v>
      </c>
      <c r="E257" s="61">
        <f>'Челябинская обл.'!$C$10</f>
        <v>1005.74</v>
      </c>
      <c r="F257" s="61">
        <f>'Челябинская обл.'!$C$11</f>
        <v>0</v>
      </c>
      <c r="G257" s="61">
        <f>'Челябинская обл.'!$C$12</f>
        <v>0</v>
      </c>
      <c r="H257" s="61">
        <f>'Челябинская обл.'!$C$13</f>
        <v>0</v>
      </c>
      <c r="I257" s="61">
        <f>'Челябинская обл.'!$C$14</f>
        <v>0</v>
      </c>
      <c r="J257" s="61">
        <f>'Челябинская обл.'!$C$17</f>
        <v>1987.75</v>
      </c>
      <c r="K257" s="61">
        <f>'Челябинская обл.'!$C$18</f>
        <v>0</v>
      </c>
      <c r="L257" s="61">
        <f>'Челябинская обл.'!$C$19</f>
        <v>0</v>
      </c>
      <c r="M257" s="61">
        <f>'Челябинская обл.'!$C$20</f>
        <v>0</v>
      </c>
      <c r="N257" s="61">
        <f>'Челябинская обл.'!$C$21</f>
        <v>0</v>
      </c>
      <c r="O257" s="61">
        <f>'Челябинская обл.'!$C$23</f>
        <v>1493.77</v>
      </c>
      <c r="P257" s="61">
        <f>'Челябинская обл.'!$C$24</f>
        <v>0</v>
      </c>
      <c r="Q257" s="61">
        <f>'Челябинская обл.'!$C$25</f>
        <v>0</v>
      </c>
      <c r="R257" s="61">
        <f>'Челябинская обл.'!$C$26</f>
        <v>0</v>
      </c>
      <c r="S257" s="61">
        <f>'Челябинская обл.'!$C$27</f>
        <v>0</v>
      </c>
      <c r="T257" s="61">
        <f>'Челябинская обл.'!$C$28</f>
        <v>0</v>
      </c>
      <c r="U257" s="61">
        <f>'Челябинская обл.'!$C$29</f>
        <v>377.24</v>
      </c>
      <c r="V257" s="61">
        <f>'Челябинская обл.'!$C$34</f>
        <v>13.23</v>
      </c>
      <c r="W257" s="61">
        <f>'Челябинская обл.'!$C$37</f>
        <v>352.76</v>
      </c>
      <c r="X257" s="61">
        <f>'Челябинская обл.'!$C$38</f>
        <v>825.59</v>
      </c>
      <c r="Y257" s="61">
        <f>'Челябинская обл.'!$C$39</f>
        <v>0</v>
      </c>
      <c r="Z257" s="61">
        <f>'Челябинская обл.'!$C$40</f>
        <v>0</v>
      </c>
      <c r="AA257" s="61">
        <f>'Челябинская обл.'!$C$41</f>
        <v>0</v>
      </c>
      <c r="AB257" s="61">
        <f>'Челябинская обл.'!$C$44</f>
        <v>1142.9000000000001</v>
      </c>
      <c r="AC257" s="61">
        <f>'Челябинская обл.'!$C$45</f>
        <v>1066.98</v>
      </c>
      <c r="AD257" s="61">
        <f>'Челябинская обл.'!$C$46</f>
        <v>0</v>
      </c>
      <c r="AE257" s="61">
        <f>'Челябинская обл.'!$C$47</f>
        <v>0</v>
      </c>
      <c r="AF257" s="61">
        <f>'Челябинская обл.'!$C$48</f>
        <v>0</v>
      </c>
      <c r="AG257" s="61">
        <f>'Челябинская обл.'!$C$50</f>
        <v>1081.3599999999999</v>
      </c>
      <c r="AH257" s="61">
        <f>'Челябинская обл.'!$C$51</f>
        <v>1328.18</v>
      </c>
      <c r="AI257" s="61">
        <f>'Челябинская обл.'!$C$52</f>
        <v>0</v>
      </c>
      <c r="AJ257" s="61">
        <f>'Челябинская обл.'!$C$53</f>
        <v>0</v>
      </c>
      <c r="AK257" s="61">
        <f>'Челябинская обл.'!$C$54</f>
        <v>0</v>
      </c>
      <c r="AL257" s="61">
        <f>'Челябинская обл.'!$C$55</f>
        <v>0</v>
      </c>
      <c r="AM257" s="61">
        <f>'Челябинская обл.'!$C$56</f>
        <v>243.71</v>
      </c>
    </row>
    <row r="258" spans="1:39" s="22" customFormat="1" ht="15.75">
      <c r="A258" s="72" t="s">
        <v>223</v>
      </c>
      <c r="B258" s="73" t="s">
        <v>567</v>
      </c>
      <c r="C258" s="60"/>
      <c r="D258" s="61" t="str">
        <f>'Челябинская обл.'!$C$7</f>
        <v>13,23</v>
      </c>
      <c r="E258" s="61">
        <f>'Челябинская обл.'!$C$10</f>
        <v>1005.74</v>
      </c>
      <c r="F258" s="61">
        <f>'Челябинская обл.'!$C$11</f>
        <v>0</v>
      </c>
      <c r="G258" s="61">
        <f>'Челябинская обл.'!$C$12</f>
        <v>0</v>
      </c>
      <c r="H258" s="61">
        <f>'Челябинская обл.'!$C$13</f>
        <v>0</v>
      </c>
      <c r="I258" s="61">
        <f>'Челябинская обл.'!$C$14</f>
        <v>0</v>
      </c>
      <c r="J258" s="61">
        <f>'Челябинская обл.'!$C$17</f>
        <v>1987.75</v>
      </c>
      <c r="K258" s="61">
        <f>'Челябинская обл.'!$C$18</f>
        <v>0</v>
      </c>
      <c r="L258" s="61">
        <f>'Челябинская обл.'!$C$19</f>
        <v>0</v>
      </c>
      <c r="M258" s="61">
        <f>'Челябинская обл.'!$C$20</f>
        <v>0</v>
      </c>
      <c r="N258" s="61">
        <f>'Челябинская обл.'!$C$21</f>
        <v>0</v>
      </c>
      <c r="O258" s="61">
        <f>'Челябинская обл.'!$C$23</f>
        <v>1493.77</v>
      </c>
      <c r="P258" s="61">
        <f>'Челябинская обл.'!$C$24</f>
        <v>0</v>
      </c>
      <c r="Q258" s="61">
        <f>'Челябинская обл.'!$C$25</f>
        <v>0</v>
      </c>
      <c r="R258" s="61">
        <f>'Челябинская обл.'!$C$26</f>
        <v>0</v>
      </c>
      <c r="S258" s="61">
        <f>'Челябинская обл.'!$C$27</f>
        <v>0</v>
      </c>
      <c r="T258" s="61">
        <f>'Челябинская обл.'!$C$28</f>
        <v>0</v>
      </c>
      <c r="U258" s="61">
        <f>'Челябинская обл.'!$C$29</f>
        <v>377.24</v>
      </c>
      <c r="V258" s="61">
        <f>'Челябинская обл.'!$C$34</f>
        <v>13.23</v>
      </c>
      <c r="W258" s="61">
        <f>'Челябинская обл.'!$C$37</f>
        <v>352.76</v>
      </c>
      <c r="X258" s="61">
        <f>'Челябинская обл.'!$C$38</f>
        <v>825.59</v>
      </c>
      <c r="Y258" s="61">
        <f>'Челябинская обл.'!$C$39</f>
        <v>0</v>
      </c>
      <c r="Z258" s="61">
        <f>'Челябинская обл.'!$C$40</f>
        <v>0</v>
      </c>
      <c r="AA258" s="61">
        <f>'Челябинская обл.'!$C$41</f>
        <v>0</v>
      </c>
      <c r="AB258" s="61">
        <f>'Челябинская обл.'!$C$44</f>
        <v>1142.9000000000001</v>
      </c>
      <c r="AC258" s="61">
        <f>'Челябинская обл.'!$C$45</f>
        <v>1066.98</v>
      </c>
      <c r="AD258" s="61">
        <f>'Челябинская обл.'!$C$46</f>
        <v>0</v>
      </c>
      <c r="AE258" s="61">
        <f>'Челябинская обл.'!$C$47</f>
        <v>0</v>
      </c>
      <c r="AF258" s="61">
        <f>'Челябинская обл.'!$C$48</f>
        <v>0</v>
      </c>
      <c r="AG258" s="61">
        <f>'Челябинская обл.'!$C$50</f>
        <v>1081.3599999999999</v>
      </c>
      <c r="AH258" s="61">
        <f>'Челябинская обл.'!$C$51</f>
        <v>1328.18</v>
      </c>
      <c r="AI258" s="61">
        <f>'Челябинская обл.'!$C$52</f>
        <v>0</v>
      </c>
      <c r="AJ258" s="61">
        <f>'Челябинская обл.'!$C$53</f>
        <v>0</v>
      </c>
      <c r="AK258" s="61">
        <f>'Челябинская обл.'!$C$54</f>
        <v>0</v>
      </c>
      <c r="AL258" s="61">
        <f>'Челябинская обл.'!$C$55</f>
        <v>0</v>
      </c>
      <c r="AM258" s="61">
        <f>'Челябинская обл.'!$C$56</f>
        <v>243.71</v>
      </c>
    </row>
    <row r="259" spans="1:39" s="22" customFormat="1" ht="15.75">
      <c r="A259" s="65" t="s">
        <v>224</v>
      </c>
      <c r="B259" s="66" t="s">
        <v>421</v>
      </c>
      <c r="C259" s="60"/>
      <c r="D259" s="61" t="str">
        <f>'Челябинская обл.'!$C$7</f>
        <v>13,23</v>
      </c>
      <c r="E259" s="61">
        <f>'Челябинская обл.'!$C$10</f>
        <v>1005.74</v>
      </c>
      <c r="F259" s="61">
        <f>'Челябинская обл.'!$C$11</f>
        <v>0</v>
      </c>
      <c r="G259" s="61">
        <f>'Челябинская обл.'!$C$12</f>
        <v>0</v>
      </c>
      <c r="H259" s="61">
        <f>'Челябинская обл.'!$C$13</f>
        <v>0</v>
      </c>
      <c r="I259" s="61">
        <f>'Челябинская обл.'!$C$14</f>
        <v>0</v>
      </c>
      <c r="J259" s="61">
        <f>'Челябинская обл.'!$C$17</f>
        <v>1987.75</v>
      </c>
      <c r="K259" s="61">
        <f>'Челябинская обл.'!$C$18</f>
        <v>0</v>
      </c>
      <c r="L259" s="61">
        <f>'Челябинская обл.'!$C$19</f>
        <v>0</v>
      </c>
      <c r="M259" s="61">
        <f>'Челябинская обл.'!$C$20</f>
        <v>0</v>
      </c>
      <c r="N259" s="61">
        <f>'Челябинская обл.'!$C$21</f>
        <v>0</v>
      </c>
      <c r="O259" s="61">
        <f>'Челябинская обл.'!$C$23</f>
        <v>1493.77</v>
      </c>
      <c r="P259" s="61">
        <f>'Челябинская обл.'!$C$24</f>
        <v>0</v>
      </c>
      <c r="Q259" s="61">
        <f>'Челябинская обл.'!$C$25</f>
        <v>0</v>
      </c>
      <c r="R259" s="61">
        <f>'Челябинская обл.'!$C$26</f>
        <v>0</v>
      </c>
      <c r="S259" s="61">
        <f>'Челябинская обл.'!$C$27</f>
        <v>0</v>
      </c>
      <c r="T259" s="61">
        <f>'Челябинская обл.'!$C$28</f>
        <v>0</v>
      </c>
      <c r="U259" s="61">
        <f>'Челябинская обл.'!$C$29</f>
        <v>377.24</v>
      </c>
      <c r="V259" s="61">
        <f>'Челябинская обл.'!$C$34</f>
        <v>13.23</v>
      </c>
      <c r="W259" s="61">
        <f>'Челябинская обл.'!$C$37</f>
        <v>352.76</v>
      </c>
      <c r="X259" s="61">
        <f>'Челябинская обл.'!$C$38</f>
        <v>825.59</v>
      </c>
      <c r="Y259" s="61">
        <f>'Челябинская обл.'!$C$39</f>
        <v>0</v>
      </c>
      <c r="Z259" s="61">
        <f>'Челябинская обл.'!$C$40</f>
        <v>0</v>
      </c>
      <c r="AA259" s="61">
        <f>'Челябинская обл.'!$C$41</f>
        <v>0</v>
      </c>
      <c r="AB259" s="61">
        <f>'Челябинская обл.'!$C$44</f>
        <v>1142.9000000000001</v>
      </c>
      <c r="AC259" s="61">
        <f>'Челябинская обл.'!$C$45</f>
        <v>1066.98</v>
      </c>
      <c r="AD259" s="61">
        <f>'Челябинская обл.'!$C$46</f>
        <v>0</v>
      </c>
      <c r="AE259" s="61">
        <f>'Челябинская обл.'!$C$47</f>
        <v>0</v>
      </c>
      <c r="AF259" s="61">
        <f>'Челябинская обл.'!$C$48</f>
        <v>0</v>
      </c>
      <c r="AG259" s="61">
        <f>'Челябинская обл.'!$C$50</f>
        <v>1081.3599999999999</v>
      </c>
      <c r="AH259" s="61">
        <f>'Челябинская обл.'!$C$51</f>
        <v>1328.18</v>
      </c>
      <c r="AI259" s="61">
        <f>'Челябинская обл.'!$C$52</f>
        <v>0</v>
      </c>
      <c r="AJ259" s="61">
        <f>'Челябинская обл.'!$C$53</f>
        <v>0</v>
      </c>
      <c r="AK259" s="61">
        <f>'Челябинская обл.'!$C$54</f>
        <v>0</v>
      </c>
      <c r="AL259" s="61">
        <f>'Челябинская обл.'!$C$55</f>
        <v>0</v>
      </c>
      <c r="AM259" s="61">
        <f>'Челябинская обл.'!$C$56</f>
        <v>243.71</v>
      </c>
    </row>
    <row r="260" spans="1:39" s="22" customFormat="1" ht="15.75">
      <c r="A260" s="72" t="s">
        <v>232</v>
      </c>
      <c r="B260" s="66" t="s">
        <v>422</v>
      </c>
      <c r="C260" s="60"/>
      <c r="D260" s="61" t="str">
        <f>'Челябинская обл.'!$C$7</f>
        <v>13,23</v>
      </c>
      <c r="E260" s="61">
        <f>'Челябинская обл.'!$C$10</f>
        <v>1005.74</v>
      </c>
      <c r="F260" s="61">
        <f>'Челябинская обл.'!$C$11</f>
        <v>0</v>
      </c>
      <c r="G260" s="61">
        <f>'Челябинская обл.'!$C$12</f>
        <v>0</v>
      </c>
      <c r="H260" s="61">
        <f>'Челябинская обл.'!$C$13</f>
        <v>0</v>
      </c>
      <c r="I260" s="61">
        <f>'Челябинская обл.'!$C$14</f>
        <v>0</v>
      </c>
      <c r="J260" s="61">
        <f>'Челябинская обл.'!$C$17</f>
        <v>1987.75</v>
      </c>
      <c r="K260" s="61">
        <f>'Челябинская обл.'!$C$18</f>
        <v>0</v>
      </c>
      <c r="L260" s="61">
        <f>'Челябинская обл.'!$C$19</f>
        <v>0</v>
      </c>
      <c r="M260" s="61">
        <f>'Челябинская обл.'!$C$20</f>
        <v>0</v>
      </c>
      <c r="N260" s="61">
        <f>'Челябинская обл.'!$C$21</f>
        <v>0</v>
      </c>
      <c r="O260" s="61">
        <f>'Челябинская обл.'!$C$23</f>
        <v>1493.77</v>
      </c>
      <c r="P260" s="61">
        <f>'Челябинская обл.'!$C$24</f>
        <v>0</v>
      </c>
      <c r="Q260" s="61">
        <f>'Челябинская обл.'!$C$25</f>
        <v>0</v>
      </c>
      <c r="R260" s="61">
        <f>'Челябинская обл.'!$C$26</f>
        <v>0</v>
      </c>
      <c r="S260" s="61">
        <f>'Челябинская обл.'!$C$27</f>
        <v>0</v>
      </c>
      <c r="T260" s="61">
        <f>'Челябинская обл.'!$C$28</f>
        <v>0</v>
      </c>
      <c r="U260" s="61">
        <f>'Челябинская обл.'!$C$29</f>
        <v>377.24</v>
      </c>
      <c r="V260" s="61">
        <f>'Челябинская обл.'!$C$34</f>
        <v>13.23</v>
      </c>
      <c r="W260" s="61">
        <f>'Челябинская обл.'!$C$37</f>
        <v>352.76</v>
      </c>
      <c r="X260" s="61">
        <f>'Челябинская обл.'!$C$38</f>
        <v>825.59</v>
      </c>
      <c r="Y260" s="61">
        <f>'Челябинская обл.'!$C$39</f>
        <v>0</v>
      </c>
      <c r="Z260" s="61">
        <f>'Челябинская обл.'!$C$40</f>
        <v>0</v>
      </c>
      <c r="AA260" s="61">
        <f>'Челябинская обл.'!$C$41</f>
        <v>0</v>
      </c>
      <c r="AB260" s="61">
        <f>'Челябинская обл.'!$C$44</f>
        <v>1142.9000000000001</v>
      </c>
      <c r="AC260" s="61">
        <f>'Челябинская обл.'!$C$45</f>
        <v>1066.98</v>
      </c>
      <c r="AD260" s="61">
        <f>'Челябинская обл.'!$C$46</f>
        <v>0</v>
      </c>
      <c r="AE260" s="61">
        <f>'Челябинская обл.'!$C$47</f>
        <v>0</v>
      </c>
      <c r="AF260" s="61">
        <f>'Челябинская обл.'!$C$48</f>
        <v>0</v>
      </c>
      <c r="AG260" s="61">
        <f>'Челябинская обл.'!$C$50</f>
        <v>1081.3599999999999</v>
      </c>
      <c r="AH260" s="61">
        <f>'Челябинская обл.'!$C$51</f>
        <v>1328.18</v>
      </c>
      <c r="AI260" s="61">
        <f>'Челябинская обл.'!$C$52</f>
        <v>0</v>
      </c>
      <c r="AJ260" s="61">
        <f>'Челябинская обл.'!$C$53</f>
        <v>0</v>
      </c>
      <c r="AK260" s="61">
        <f>'Челябинская обл.'!$C$54</f>
        <v>0</v>
      </c>
      <c r="AL260" s="61">
        <f>'Челябинская обл.'!$C$55</f>
        <v>0</v>
      </c>
      <c r="AM260" s="61">
        <f>'Челябинская обл.'!$C$56</f>
        <v>243.71</v>
      </c>
    </row>
    <row r="261" spans="1:39" s="22" customFormat="1" ht="15.75">
      <c r="A261" s="65" t="s">
        <v>234</v>
      </c>
      <c r="B261" s="66" t="s">
        <v>423</v>
      </c>
      <c r="C261" s="60"/>
      <c r="D261" s="61" t="str">
        <f>'Челябинская обл.'!$C$7</f>
        <v>13,23</v>
      </c>
      <c r="E261" s="61">
        <f>'Челябинская обл.'!$C$10</f>
        <v>1005.74</v>
      </c>
      <c r="F261" s="61">
        <f>'Челябинская обл.'!$C$11</f>
        <v>0</v>
      </c>
      <c r="G261" s="61">
        <f>'Челябинская обл.'!$C$12</f>
        <v>0</v>
      </c>
      <c r="H261" s="61">
        <f>'Челябинская обл.'!$C$13</f>
        <v>0</v>
      </c>
      <c r="I261" s="61">
        <f>'Челябинская обл.'!$C$14</f>
        <v>0</v>
      </c>
      <c r="J261" s="61">
        <f>'Челябинская обл.'!$C$17</f>
        <v>1987.75</v>
      </c>
      <c r="K261" s="61">
        <f>'Челябинская обл.'!$C$18</f>
        <v>0</v>
      </c>
      <c r="L261" s="61">
        <f>'Челябинская обл.'!$C$19</f>
        <v>0</v>
      </c>
      <c r="M261" s="61">
        <f>'Челябинская обл.'!$C$20</f>
        <v>0</v>
      </c>
      <c r="N261" s="61">
        <f>'Челябинская обл.'!$C$21</f>
        <v>0</v>
      </c>
      <c r="O261" s="61">
        <f>'Челябинская обл.'!$C$23</f>
        <v>1493.77</v>
      </c>
      <c r="P261" s="61">
        <f>'Челябинская обл.'!$C$24</f>
        <v>0</v>
      </c>
      <c r="Q261" s="61">
        <f>'Челябинская обл.'!$C$25</f>
        <v>0</v>
      </c>
      <c r="R261" s="61">
        <f>'Челябинская обл.'!$C$26</f>
        <v>0</v>
      </c>
      <c r="S261" s="61">
        <f>'Челябинская обл.'!$C$27</f>
        <v>0</v>
      </c>
      <c r="T261" s="61">
        <f>'Челябинская обл.'!$C$28</f>
        <v>0</v>
      </c>
      <c r="U261" s="61">
        <f>'Челябинская обл.'!$C$29</f>
        <v>377.24</v>
      </c>
      <c r="V261" s="61">
        <f>'Челябинская обл.'!$C$34</f>
        <v>13.23</v>
      </c>
      <c r="W261" s="61">
        <f>'Челябинская обл.'!$C$37</f>
        <v>352.76</v>
      </c>
      <c r="X261" s="61">
        <f>'Челябинская обл.'!$C$38</f>
        <v>825.59</v>
      </c>
      <c r="Y261" s="61">
        <f>'Челябинская обл.'!$C$39</f>
        <v>0</v>
      </c>
      <c r="Z261" s="61">
        <f>'Челябинская обл.'!$C$40</f>
        <v>0</v>
      </c>
      <c r="AA261" s="61">
        <f>'Челябинская обл.'!$C$41</f>
        <v>0</v>
      </c>
      <c r="AB261" s="61">
        <f>'Челябинская обл.'!$C$44</f>
        <v>1142.9000000000001</v>
      </c>
      <c r="AC261" s="61">
        <f>'Челябинская обл.'!$C$45</f>
        <v>1066.98</v>
      </c>
      <c r="AD261" s="61">
        <f>'Челябинская обл.'!$C$46</f>
        <v>0</v>
      </c>
      <c r="AE261" s="61">
        <f>'Челябинская обл.'!$C$47</f>
        <v>0</v>
      </c>
      <c r="AF261" s="61">
        <f>'Челябинская обл.'!$C$48</f>
        <v>0</v>
      </c>
      <c r="AG261" s="61">
        <f>'Челябинская обл.'!$C$50</f>
        <v>1081.3599999999999</v>
      </c>
      <c r="AH261" s="61">
        <f>'Челябинская обл.'!$C$51</f>
        <v>1328.18</v>
      </c>
      <c r="AI261" s="61">
        <f>'Челябинская обл.'!$C$52</f>
        <v>0</v>
      </c>
      <c r="AJ261" s="61">
        <f>'Челябинская обл.'!$C$53</f>
        <v>0</v>
      </c>
      <c r="AK261" s="61">
        <f>'Челябинская обл.'!$C$54</f>
        <v>0</v>
      </c>
      <c r="AL261" s="61">
        <f>'Челябинская обл.'!$C$55</f>
        <v>0</v>
      </c>
      <c r="AM261" s="61">
        <f>'Челябинская обл.'!$C$56</f>
        <v>243.71</v>
      </c>
    </row>
    <row r="262" spans="1:39" s="22" customFormat="1" ht="31.5">
      <c r="A262" s="72" t="s">
        <v>236</v>
      </c>
      <c r="B262" s="73" t="s">
        <v>568</v>
      </c>
      <c r="C262" s="60"/>
      <c r="D262" s="61" t="str">
        <f>'Челябинская обл.'!$C$7</f>
        <v>13,23</v>
      </c>
      <c r="E262" s="61">
        <f>'Челябинская обл.'!$C$10</f>
        <v>1005.74</v>
      </c>
      <c r="F262" s="61">
        <f>'Челябинская обл.'!$C$11</f>
        <v>0</v>
      </c>
      <c r="G262" s="61">
        <f>'Челябинская обл.'!$C$12</f>
        <v>0</v>
      </c>
      <c r="H262" s="61">
        <f>'Челябинская обл.'!$C$13</f>
        <v>0</v>
      </c>
      <c r="I262" s="61">
        <f>'Челябинская обл.'!$C$14</f>
        <v>0</v>
      </c>
      <c r="J262" s="61">
        <f>'Челябинская обл.'!$C$17</f>
        <v>1987.75</v>
      </c>
      <c r="K262" s="61">
        <f>'Челябинская обл.'!$C$18</f>
        <v>0</v>
      </c>
      <c r="L262" s="61">
        <f>'Челябинская обл.'!$C$19</f>
        <v>0</v>
      </c>
      <c r="M262" s="61">
        <f>'Челябинская обл.'!$C$20</f>
        <v>0</v>
      </c>
      <c r="N262" s="61">
        <f>'Челябинская обл.'!$C$21</f>
        <v>0</v>
      </c>
      <c r="O262" s="61">
        <f>'Челябинская обл.'!$C$23</f>
        <v>1493.77</v>
      </c>
      <c r="P262" s="61">
        <f>'Челябинская обл.'!$C$24</f>
        <v>0</v>
      </c>
      <c r="Q262" s="61">
        <f>'Челябинская обл.'!$C$25</f>
        <v>0</v>
      </c>
      <c r="R262" s="61">
        <f>'Челябинская обл.'!$C$26</f>
        <v>0</v>
      </c>
      <c r="S262" s="61">
        <f>'Челябинская обл.'!$C$27</f>
        <v>0</v>
      </c>
      <c r="T262" s="61">
        <f>'Челябинская обл.'!$C$28</f>
        <v>0</v>
      </c>
      <c r="U262" s="61">
        <f>'Челябинская обл.'!$C$29</f>
        <v>377.24</v>
      </c>
      <c r="V262" s="61">
        <f>'Челябинская обл.'!$C$34</f>
        <v>13.23</v>
      </c>
      <c r="W262" s="61">
        <f>'Челябинская обл.'!$C$37</f>
        <v>352.76</v>
      </c>
      <c r="X262" s="61">
        <f>'Челябинская обл.'!$C$38</f>
        <v>825.59</v>
      </c>
      <c r="Y262" s="61">
        <f>'Челябинская обл.'!$C$39</f>
        <v>0</v>
      </c>
      <c r="Z262" s="61">
        <f>'Челябинская обл.'!$C$40</f>
        <v>0</v>
      </c>
      <c r="AA262" s="61">
        <f>'Челябинская обл.'!$C$41</f>
        <v>0</v>
      </c>
      <c r="AB262" s="61">
        <f>'Челябинская обл.'!$C$44</f>
        <v>1142.9000000000001</v>
      </c>
      <c r="AC262" s="61">
        <f>'Челябинская обл.'!$C$45</f>
        <v>1066.98</v>
      </c>
      <c r="AD262" s="61">
        <f>'Челябинская обл.'!$C$46</f>
        <v>0</v>
      </c>
      <c r="AE262" s="61">
        <f>'Челябинская обл.'!$C$47</f>
        <v>0</v>
      </c>
      <c r="AF262" s="61">
        <f>'Челябинская обл.'!$C$48</f>
        <v>0</v>
      </c>
      <c r="AG262" s="61">
        <f>'Челябинская обл.'!$C$50</f>
        <v>1081.3599999999999</v>
      </c>
      <c r="AH262" s="61">
        <f>'Челябинская обл.'!$C$51</f>
        <v>1328.18</v>
      </c>
      <c r="AI262" s="61">
        <f>'Челябинская обл.'!$C$52</f>
        <v>0</v>
      </c>
      <c r="AJ262" s="61">
        <f>'Челябинская обл.'!$C$53</f>
        <v>0</v>
      </c>
      <c r="AK262" s="61">
        <f>'Челябинская обл.'!$C$54</f>
        <v>0</v>
      </c>
      <c r="AL262" s="61">
        <f>'Челябинская обл.'!$C$55</f>
        <v>0</v>
      </c>
      <c r="AM262" s="61">
        <f>'Челябинская обл.'!$C$56</f>
        <v>243.71</v>
      </c>
    </row>
    <row r="263" spans="1:39" s="22" customFormat="1" ht="15.75">
      <c r="A263" s="68">
        <v>11</v>
      </c>
      <c r="B263" s="66" t="s">
        <v>9</v>
      </c>
      <c r="C263" s="60"/>
      <c r="D263" s="61" t="str">
        <f>'Челябинская обл.'!$C$7</f>
        <v>13,23</v>
      </c>
      <c r="E263" s="61">
        <f>'Челябинская обл.'!$C$10</f>
        <v>1005.74</v>
      </c>
      <c r="F263" s="61">
        <f>'Челябинская обл.'!$C$11</f>
        <v>0</v>
      </c>
      <c r="G263" s="61">
        <f>'Челябинская обл.'!$C$12</f>
        <v>0</v>
      </c>
      <c r="H263" s="61">
        <f>'Челябинская обл.'!$C$13</f>
        <v>0</v>
      </c>
      <c r="I263" s="61">
        <f>'Челябинская обл.'!$C$14</f>
        <v>0</v>
      </c>
      <c r="J263" s="61">
        <f>'Челябинская обл.'!$C$17</f>
        <v>1987.75</v>
      </c>
      <c r="K263" s="61">
        <f>'Челябинская обл.'!$C$18</f>
        <v>0</v>
      </c>
      <c r="L263" s="61">
        <f>'Челябинская обл.'!$C$19</f>
        <v>0</v>
      </c>
      <c r="M263" s="61">
        <f>'Челябинская обл.'!$C$20</f>
        <v>0</v>
      </c>
      <c r="N263" s="61">
        <f>'Челябинская обл.'!$C$21</f>
        <v>0</v>
      </c>
      <c r="O263" s="61">
        <f>'Челябинская обл.'!$C$23</f>
        <v>1493.77</v>
      </c>
      <c r="P263" s="61">
        <f>'Челябинская обл.'!$C$24</f>
        <v>0</v>
      </c>
      <c r="Q263" s="61">
        <f>'Челябинская обл.'!$C$25</f>
        <v>0</v>
      </c>
      <c r="R263" s="61">
        <f>'Челябинская обл.'!$C$26</f>
        <v>0</v>
      </c>
      <c r="S263" s="61">
        <f>'Челябинская обл.'!$C$27</f>
        <v>0</v>
      </c>
      <c r="T263" s="61">
        <f>'Челябинская обл.'!$C$28</f>
        <v>0</v>
      </c>
      <c r="U263" s="61">
        <f>'Челябинская обл.'!$C$29</f>
        <v>377.24</v>
      </c>
      <c r="V263" s="61">
        <f>'Челябинская обл.'!$C$34</f>
        <v>13.23</v>
      </c>
      <c r="W263" s="61">
        <f>'Челябинская обл.'!$C$37</f>
        <v>352.76</v>
      </c>
      <c r="X263" s="61">
        <f>'Челябинская обл.'!$C$38</f>
        <v>825.59</v>
      </c>
      <c r="Y263" s="61">
        <f>'Челябинская обл.'!$C$39</f>
        <v>0</v>
      </c>
      <c r="Z263" s="61">
        <f>'Челябинская обл.'!$C$40</f>
        <v>0</v>
      </c>
      <c r="AA263" s="61">
        <f>'Челябинская обл.'!$C$41</f>
        <v>0</v>
      </c>
      <c r="AB263" s="61">
        <f>'Челябинская обл.'!$C$44</f>
        <v>1142.9000000000001</v>
      </c>
      <c r="AC263" s="61">
        <f>'Челябинская обл.'!$C$45</f>
        <v>1066.98</v>
      </c>
      <c r="AD263" s="61">
        <f>'Челябинская обл.'!$C$46</f>
        <v>0</v>
      </c>
      <c r="AE263" s="61">
        <f>'Челябинская обл.'!$C$47</f>
        <v>0</v>
      </c>
      <c r="AF263" s="61">
        <f>'Челябинская обл.'!$C$48</f>
        <v>0</v>
      </c>
      <c r="AG263" s="61">
        <f>'Челябинская обл.'!$C$50</f>
        <v>1081.3599999999999</v>
      </c>
      <c r="AH263" s="61">
        <f>'Челябинская обл.'!$C$51</f>
        <v>1328.18</v>
      </c>
      <c r="AI263" s="61">
        <f>'Челябинская обл.'!$C$52</f>
        <v>0</v>
      </c>
      <c r="AJ263" s="61">
        <f>'Челябинская обл.'!$C$53</f>
        <v>0</v>
      </c>
      <c r="AK263" s="61">
        <f>'Челябинская обл.'!$C$54</f>
        <v>0</v>
      </c>
      <c r="AL263" s="61">
        <f>'Челябинская обл.'!$C$55</f>
        <v>0</v>
      </c>
      <c r="AM263" s="61">
        <f>'Челябинская обл.'!$C$56</f>
        <v>243.71</v>
      </c>
    </row>
    <row r="264" spans="1:39" s="22" customFormat="1" ht="15.75">
      <c r="A264" s="71" t="s">
        <v>321</v>
      </c>
      <c r="B264" s="64" t="s">
        <v>196</v>
      </c>
      <c r="C264" s="60"/>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row>
    <row r="265" spans="1:39" s="22" customFormat="1" ht="15.75">
      <c r="A265" s="72" t="s">
        <v>27</v>
      </c>
      <c r="B265" s="73" t="s">
        <v>537</v>
      </c>
      <c r="C265" s="60"/>
      <c r="D265" s="61" t="str">
        <f>'Челябинская обл.'!$C$7</f>
        <v>13,23</v>
      </c>
      <c r="E265" s="61">
        <f>'Челябинская обл.'!$C$10</f>
        <v>1005.74</v>
      </c>
      <c r="F265" s="61">
        <f>'Челябинская обл.'!$C$11</f>
        <v>0</v>
      </c>
      <c r="G265" s="61">
        <f>'Челябинская обл.'!$C$12</f>
        <v>0</v>
      </c>
      <c r="H265" s="61">
        <f>'Челябинская обл.'!$C$13</f>
        <v>0</v>
      </c>
      <c r="I265" s="61">
        <f>'Челябинская обл.'!$C$14</f>
        <v>0</v>
      </c>
      <c r="J265" s="61">
        <f>'Челябинская обл.'!$C$17</f>
        <v>1987.75</v>
      </c>
      <c r="K265" s="61">
        <f>'Челябинская обл.'!$C$18</f>
        <v>0</v>
      </c>
      <c r="L265" s="61">
        <f>'Челябинская обл.'!$C$19</f>
        <v>0</v>
      </c>
      <c r="M265" s="61">
        <f>'Челябинская обл.'!$C$20</f>
        <v>0</v>
      </c>
      <c r="N265" s="61">
        <f>'Челябинская обл.'!$C$21</f>
        <v>0</v>
      </c>
      <c r="O265" s="61">
        <f>'Челябинская обл.'!$C$23</f>
        <v>1493.77</v>
      </c>
      <c r="P265" s="61">
        <f>'Челябинская обл.'!$C$24</f>
        <v>0</v>
      </c>
      <c r="Q265" s="61">
        <f>'Челябинская обл.'!$C$25</f>
        <v>0</v>
      </c>
      <c r="R265" s="61">
        <f>'Челябинская обл.'!$C$26</f>
        <v>0</v>
      </c>
      <c r="S265" s="61">
        <f>'Челябинская обл.'!$C$27</f>
        <v>0</v>
      </c>
      <c r="T265" s="61">
        <f>'Челябинская обл.'!$C$28</f>
        <v>0</v>
      </c>
      <c r="U265" s="61">
        <f>'Челябинская обл.'!$C$29</f>
        <v>377.24</v>
      </c>
      <c r="V265" s="61">
        <f>'Челябинская обл.'!$C$34</f>
        <v>13.23</v>
      </c>
      <c r="W265" s="61">
        <f>'Челябинская обл.'!$C$37</f>
        <v>352.76</v>
      </c>
      <c r="X265" s="61">
        <f>'Челябинская обл.'!$C$38</f>
        <v>825.59</v>
      </c>
      <c r="Y265" s="61">
        <f>'Челябинская обл.'!$C$39</f>
        <v>0</v>
      </c>
      <c r="Z265" s="61">
        <f>'Челябинская обл.'!$C$40</f>
        <v>0</v>
      </c>
      <c r="AA265" s="61">
        <f>'Челябинская обл.'!$C$41</f>
        <v>0</v>
      </c>
      <c r="AB265" s="61">
        <f>'Челябинская обл.'!$C$44</f>
        <v>1142.9000000000001</v>
      </c>
      <c r="AC265" s="61">
        <f>'Челябинская обл.'!$C$45</f>
        <v>1066.98</v>
      </c>
      <c r="AD265" s="61">
        <f>'Челябинская обл.'!$C$46</f>
        <v>0</v>
      </c>
      <c r="AE265" s="61">
        <f>'Челябинская обл.'!$C$47</f>
        <v>0</v>
      </c>
      <c r="AF265" s="61">
        <f>'Челябинская обл.'!$C$48</f>
        <v>0</v>
      </c>
      <c r="AG265" s="61">
        <f>'Челябинская обл.'!$C$50</f>
        <v>1081.3599999999999</v>
      </c>
      <c r="AH265" s="61">
        <f>'Челябинская обл.'!$C$51</f>
        <v>1328.18</v>
      </c>
      <c r="AI265" s="61">
        <f>'Челябинская обл.'!$C$52</f>
        <v>0</v>
      </c>
      <c r="AJ265" s="61">
        <f>'Челябинская обл.'!$C$53</f>
        <v>0</v>
      </c>
      <c r="AK265" s="61">
        <f>'Челябинская обл.'!$C$54</f>
        <v>0</v>
      </c>
      <c r="AL265" s="61">
        <f>'Челябинская обл.'!$C$55</f>
        <v>0</v>
      </c>
      <c r="AM265" s="61">
        <f>'Челябинская обл.'!$C$56</f>
        <v>243.71</v>
      </c>
    </row>
    <row r="266" spans="1:39" s="22" customFormat="1" ht="15.75">
      <c r="A266" s="65" t="s">
        <v>22</v>
      </c>
      <c r="B266" s="66" t="s">
        <v>430</v>
      </c>
      <c r="C266" s="60"/>
      <c r="D266" s="61" t="str">
        <f>'Челябинская обл.'!$C$7</f>
        <v>13,23</v>
      </c>
      <c r="E266" s="61">
        <f>'Челябинская обл.'!$C$10</f>
        <v>1005.74</v>
      </c>
      <c r="F266" s="61">
        <f>'Челябинская обл.'!$C$11</f>
        <v>0</v>
      </c>
      <c r="G266" s="61">
        <f>'Челябинская обл.'!$C$12</f>
        <v>0</v>
      </c>
      <c r="H266" s="61">
        <f>'Челябинская обл.'!$C$13</f>
        <v>0</v>
      </c>
      <c r="I266" s="61">
        <f>'Челябинская обл.'!$C$14</f>
        <v>0</v>
      </c>
      <c r="J266" s="61">
        <f>'Челябинская обл.'!$C$17</f>
        <v>1987.75</v>
      </c>
      <c r="K266" s="61">
        <f>'Челябинская обл.'!$C$18</f>
        <v>0</v>
      </c>
      <c r="L266" s="61">
        <f>'Челябинская обл.'!$C$19</f>
        <v>0</v>
      </c>
      <c r="M266" s="61">
        <f>'Челябинская обл.'!$C$20</f>
        <v>0</v>
      </c>
      <c r="N266" s="61">
        <f>'Челябинская обл.'!$C$21</f>
        <v>0</v>
      </c>
      <c r="O266" s="61">
        <f>'Челябинская обл.'!$C$23</f>
        <v>1493.77</v>
      </c>
      <c r="P266" s="61">
        <f>'Челябинская обл.'!$C$24</f>
        <v>0</v>
      </c>
      <c r="Q266" s="61">
        <f>'Челябинская обл.'!$C$25</f>
        <v>0</v>
      </c>
      <c r="R266" s="61">
        <f>'Челябинская обл.'!$C$26</f>
        <v>0</v>
      </c>
      <c r="S266" s="61">
        <f>'Челябинская обл.'!$C$27</f>
        <v>0</v>
      </c>
      <c r="T266" s="61">
        <f>'Челябинская обл.'!$C$28</f>
        <v>0</v>
      </c>
      <c r="U266" s="61">
        <f>'Челябинская обл.'!$C$29</f>
        <v>377.24</v>
      </c>
      <c r="V266" s="61">
        <f>'Челябинская обл.'!$C$34</f>
        <v>13.23</v>
      </c>
      <c r="W266" s="61">
        <f>'Челябинская обл.'!$C$37</f>
        <v>352.76</v>
      </c>
      <c r="X266" s="61">
        <f>'Челябинская обл.'!$C$38</f>
        <v>825.59</v>
      </c>
      <c r="Y266" s="61">
        <f>'Челябинская обл.'!$C$39</f>
        <v>0</v>
      </c>
      <c r="Z266" s="61">
        <f>'Челябинская обл.'!$C$40</f>
        <v>0</v>
      </c>
      <c r="AA266" s="61">
        <f>'Челябинская обл.'!$C$41</f>
        <v>0</v>
      </c>
      <c r="AB266" s="61">
        <f>'Челябинская обл.'!$C$44</f>
        <v>1142.9000000000001</v>
      </c>
      <c r="AC266" s="61">
        <f>'Челябинская обл.'!$C$45</f>
        <v>1066.98</v>
      </c>
      <c r="AD266" s="61">
        <f>'Челябинская обл.'!$C$46</f>
        <v>0</v>
      </c>
      <c r="AE266" s="61">
        <f>'Челябинская обл.'!$C$47</f>
        <v>0</v>
      </c>
      <c r="AF266" s="61">
        <f>'Челябинская обл.'!$C$48</f>
        <v>0</v>
      </c>
      <c r="AG266" s="61">
        <f>'Челябинская обл.'!$C$50</f>
        <v>1081.3599999999999</v>
      </c>
      <c r="AH266" s="61">
        <f>'Челябинская обл.'!$C$51</f>
        <v>1328.18</v>
      </c>
      <c r="AI266" s="61">
        <f>'Челябинская обл.'!$C$52</f>
        <v>0</v>
      </c>
      <c r="AJ266" s="61">
        <f>'Челябинская обл.'!$C$53</f>
        <v>0</v>
      </c>
      <c r="AK266" s="61">
        <f>'Челябинская обл.'!$C$54</f>
        <v>0</v>
      </c>
      <c r="AL266" s="61">
        <f>'Челябинская обл.'!$C$55</f>
        <v>0</v>
      </c>
      <c r="AM266" s="61">
        <f>'Челябинская обл.'!$C$56</f>
        <v>243.71</v>
      </c>
    </row>
    <row r="267" spans="1:39" s="22" customFormat="1" ht="15.75">
      <c r="A267" s="65" t="s">
        <v>24</v>
      </c>
      <c r="B267" s="75" t="s">
        <v>293</v>
      </c>
      <c r="C267" s="60"/>
      <c r="D267" s="61" t="str">
        <f>'Челябинская обл.'!$C$7</f>
        <v>13,23</v>
      </c>
      <c r="E267" s="61">
        <f>'Челябинская обл.'!$C$10</f>
        <v>1005.74</v>
      </c>
      <c r="F267" s="61">
        <f>'Челябинская обл.'!$C$11</f>
        <v>0</v>
      </c>
      <c r="G267" s="61">
        <f>'Челябинская обл.'!$C$12</f>
        <v>0</v>
      </c>
      <c r="H267" s="61">
        <f>'Челябинская обл.'!$C$13</f>
        <v>0</v>
      </c>
      <c r="I267" s="61">
        <f>'Челябинская обл.'!$C$14</f>
        <v>0</v>
      </c>
      <c r="J267" s="61">
        <f>'Челябинская обл.'!$C$17</f>
        <v>1987.75</v>
      </c>
      <c r="K267" s="61">
        <f>'Челябинская обл.'!$C$18</f>
        <v>0</v>
      </c>
      <c r="L267" s="61">
        <f>'Челябинская обл.'!$C$19</f>
        <v>0</v>
      </c>
      <c r="M267" s="61">
        <f>'Челябинская обл.'!$C$20</f>
        <v>0</v>
      </c>
      <c r="N267" s="61">
        <f>'Челябинская обл.'!$C$21</f>
        <v>0</v>
      </c>
      <c r="O267" s="61">
        <f>'Челябинская обл.'!$C$23</f>
        <v>1493.77</v>
      </c>
      <c r="P267" s="61">
        <f>'Челябинская обл.'!$C$24</f>
        <v>0</v>
      </c>
      <c r="Q267" s="61">
        <f>'Челябинская обл.'!$C$25</f>
        <v>0</v>
      </c>
      <c r="R267" s="61">
        <f>'Челябинская обл.'!$C$26</f>
        <v>0</v>
      </c>
      <c r="S267" s="61">
        <f>'Челябинская обл.'!$C$27</f>
        <v>0</v>
      </c>
      <c r="T267" s="61">
        <f>'Челябинская обл.'!$C$28</f>
        <v>0</v>
      </c>
      <c r="U267" s="61">
        <f>'Челябинская обл.'!$C$29</f>
        <v>377.24</v>
      </c>
      <c r="V267" s="61">
        <f>'Челябинская обл.'!$C$34</f>
        <v>13.23</v>
      </c>
      <c r="W267" s="61">
        <f>'Челябинская обл.'!$C$37</f>
        <v>352.76</v>
      </c>
      <c r="X267" s="61">
        <f>'Челябинская обл.'!$C$38</f>
        <v>825.59</v>
      </c>
      <c r="Y267" s="61">
        <f>'Челябинская обл.'!$C$39</f>
        <v>0</v>
      </c>
      <c r="Z267" s="61">
        <f>'Челябинская обл.'!$C$40</f>
        <v>0</v>
      </c>
      <c r="AA267" s="61">
        <f>'Челябинская обл.'!$C$41</f>
        <v>0</v>
      </c>
      <c r="AB267" s="61">
        <f>'Челябинская обл.'!$C$44</f>
        <v>1142.9000000000001</v>
      </c>
      <c r="AC267" s="61">
        <f>'Челябинская обл.'!$C$45</f>
        <v>1066.98</v>
      </c>
      <c r="AD267" s="61">
        <f>'Челябинская обл.'!$C$46</f>
        <v>0</v>
      </c>
      <c r="AE267" s="61">
        <f>'Челябинская обл.'!$C$47</f>
        <v>0</v>
      </c>
      <c r="AF267" s="61">
        <f>'Челябинская обл.'!$C$48</f>
        <v>0</v>
      </c>
      <c r="AG267" s="61">
        <f>'Челябинская обл.'!$C$50</f>
        <v>1081.3599999999999</v>
      </c>
      <c r="AH267" s="61">
        <f>'Челябинская обл.'!$C$51</f>
        <v>1328.18</v>
      </c>
      <c r="AI267" s="61">
        <f>'Челябинская обл.'!$C$52</f>
        <v>0</v>
      </c>
      <c r="AJ267" s="61">
        <f>'Челябинская обл.'!$C$53</f>
        <v>0</v>
      </c>
      <c r="AK267" s="61">
        <f>'Челябинская обл.'!$C$54</f>
        <v>0</v>
      </c>
      <c r="AL267" s="61">
        <f>'Челябинская обл.'!$C$55</f>
        <v>0</v>
      </c>
      <c r="AM267" s="61">
        <f>'Челябинская обл.'!$C$56</f>
        <v>243.71</v>
      </c>
    </row>
    <row r="268" spans="1:39" s="22" customFormat="1" ht="15.75">
      <c r="A268" s="65" t="s">
        <v>28</v>
      </c>
      <c r="B268" s="66" t="s">
        <v>431</v>
      </c>
      <c r="C268" s="60"/>
      <c r="D268" s="61" t="str">
        <f>'Челябинская обл.'!$C$7</f>
        <v>13,23</v>
      </c>
      <c r="E268" s="61">
        <f>'Челябинская обл.'!$C$10</f>
        <v>1005.74</v>
      </c>
      <c r="F268" s="61">
        <f>'Челябинская обл.'!$C$11</f>
        <v>0</v>
      </c>
      <c r="G268" s="61">
        <f>'Челябинская обл.'!$C$12</f>
        <v>0</v>
      </c>
      <c r="H268" s="61">
        <f>'Челябинская обл.'!$C$13</f>
        <v>0</v>
      </c>
      <c r="I268" s="61">
        <f>'Челябинская обл.'!$C$14</f>
        <v>0</v>
      </c>
      <c r="J268" s="61">
        <f>'Челябинская обл.'!$C$17</f>
        <v>1987.75</v>
      </c>
      <c r="K268" s="61">
        <f>'Челябинская обл.'!$C$18</f>
        <v>0</v>
      </c>
      <c r="L268" s="61">
        <f>'Челябинская обл.'!$C$19</f>
        <v>0</v>
      </c>
      <c r="M268" s="61">
        <f>'Челябинская обл.'!$C$20</f>
        <v>0</v>
      </c>
      <c r="N268" s="61">
        <f>'Челябинская обл.'!$C$21</f>
        <v>0</v>
      </c>
      <c r="O268" s="61">
        <f>'Челябинская обл.'!$C$23</f>
        <v>1493.77</v>
      </c>
      <c r="P268" s="61">
        <f>'Челябинская обл.'!$C$24</f>
        <v>0</v>
      </c>
      <c r="Q268" s="61">
        <f>'Челябинская обл.'!$C$25</f>
        <v>0</v>
      </c>
      <c r="R268" s="61">
        <f>'Челябинская обл.'!$C$26</f>
        <v>0</v>
      </c>
      <c r="S268" s="61">
        <f>'Челябинская обл.'!$C$27</f>
        <v>0</v>
      </c>
      <c r="T268" s="61">
        <f>'Челябинская обл.'!$C$28</f>
        <v>0</v>
      </c>
      <c r="U268" s="61">
        <f>'Челябинская обл.'!$C$29</f>
        <v>377.24</v>
      </c>
      <c r="V268" s="61">
        <f>'Челябинская обл.'!$C$34</f>
        <v>13.23</v>
      </c>
      <c r="W268" s="61">
        <f>'Челябинская обл.'!$C$37</f>
        <v>352.76</v>
      </c>
      <c r="X268" s="61">
        <f>'Челябинская обл.'!$C$38</f>
        <v>825.59</v>
      </c>
      <c r="Y268" s="61">
        <f>'Челябинская обл.'!$C$39</f>
        <v>0</v>
      </c>
      <c r="Z268" s="61">
        <f>'Челябинская обл.'!$C$40</f>
        <v>0</v>
      </c>
      <c r="AA268" s="61">
        <f>'Челябинская обл.'!$C$41</f>
        <v>0</v>
      </c>
      <c r="AB268" s="61">
        <f>'Челябинская обл.'!$C$44</f>
        <v>1142.9000000000001</v>
      </c>
      <c r="AC268" s="61">
        <f>'Челябинская обл.'!$C$45</f>
        <v>1066.98</v>
      </c>
      <c r="AD268" s="61">
        <f>'Челябинская обл.'!$C$46</f>
        <v>0</v>
      </c>
      <c r="AE268" s="61">
        <f>'Челябинская обл.'!$C$47</f>
        <v>0</v>
      </c>
      <c r="AF268" s="61">
        <f>'Челябинская обл.'!$C$48</f>
        <v>0</v>
      </c>
      <c r="AG268" s="61">
        <f>'Челябинская обл.'!$C$50</f>
        <v>1081.3599999999999</v>
      </c>
      <c r="AH268" s="61">
        <f>'Челябинская обл.'!$C$51</f>
        <v>1328.18</v>
      </c>
      <c r="AI268" s="61">
        <f>'Челябинская обл.'!$C$52</f>
        <v>0</v>
      </c>
      <c r="AJ268" s="61">
        <f>'Челябинская обл.'!$C$53</f>
        <v>0</v>
      </c>
      <c r="AK268" s="61">
        <f>'Челябинская обл.'!$C$54</f>
        <v>0</v>
      </c>
      <c r="AL268" s="61">
        <f>'Челябинская обл.'!$C$55</f>
        <v>0</v>
      </c>
      <c r="AM268" s="61">
        <f>'Челябинская обл.'!$C$56</f>
        <v>243.71</v>
      </c>
    </row>
    <row r="269" spans="1:39" s="22" customFormat="1" ht="15.75">
      <c r="A269" s="65" t="s">
        <v>221</v>
      </c>
      <c r="B269" s="66" t="s">
        <v>432</v>
      </c>
      <c r="C269" s="60"/>
      <c r="D269" s="61" t="str">
        <f>'Челябинская обл.'!$C$7</f>
        <v>13,23</v>
      </c>
      <c r="E269" s="61">
        <f>'Челябинская обл.'!$C$10</f>
        <v>1005.74</v>
      </c>
      <c r="F269" s="61">
        <f>'Челябинская обл.'!$C$11</f>
        <v>0</v>
      </c>
      <c r="G269" s="61">
        <f>'Челябинская обл.'!$C$12</f>
        <v>0</v>
      </c>
      <c r="H269" s="61">
        <f>'Челябинская обл.'!$C$13</f>
        <v>0</v>
      </c>
      <c r="I269" s="61">
        <f>'Челябинская обл.'!$C$14</f>
        <v>0</v>
      </c>
      <c r="J269" s="61">
        <f>'Челябинская обл.'!$C$17</f>
        <v>1987.75</v>
      </c>
      <c r="K269" s="61">
        <f>'Челябинская обл.'!$C$18</f>
        <v>0</v>
      </c>
      <c r="L269" s="61">
        <f>'Челябинская обл.'!$C$19</f>
        <v>0</v>
      </c>
      <c r="M269" s="61">
        <f>'Челябинская обл.'!$C$20</f>
        <v>0</v>
      </c>
      <c r="N269" s="61">
        <f>'Челябинская обл.'!$C$21</f>
        <v>0</v>
      </c>
      <c r="O269" s="61">
        <f>'Челябинская обл.'!$C$23</f>
        <v>1493.77</v>
      </c>
      <c r="P269" s="61">
        <f>'Челябинская обл.'!$C$24</f>
        <v>0</v>
      </c>
      <c r="Q269" s="61">
        <f>'Челябинская обл.'!$C$25</f>
        <v>0</v>
      </c>
      <c r="R269" s="61">
        <f>'Челябинская обл.'!$C$26</f>
        <v>0</v>
      </c>
      <c r="S269" s="61">
        <f>'Челябинская обл.'!$C$27</f>
        <v>0</v>
      </c>
      <c r="T269" s="61">
        <f>'Челябинская обл.'!$C$28</f>
        <v>0</v>
      </c>
      <c r="U269" s="61">
        <f>'Челябинская обл.'!$C$29</f>
        <v>377.24</v>
      </c>
      <c r="V269" s="61">
        <f>'Челябинская обл.'!$C$34</f>
        <v>13.23</v>
      </c>
      <c r="W269" s="61">
        <f>'Челябинская обл.'!$C$37</f>
        <v>352.76</v>
      </c>
      <c r="X269" s="61">
        <f>'Челябинская обл.'!$C$38</f>
        <v>825.59</v>
      </c>
      <c r="Y269" s="61">
        <f>'Челябинская обл.'!$C$39</f>
        <v>0</v>
      </c>
      <c r="Z269" s="61">
        <f>'Челябинская обл.'!$C$40</f>
        <v>0</v>
      </c>
      <c r="AA269" s="61">
        <f>'Челябинская обл.'!$C$41</f>
        <v>0</v>
      </c>
      <c r="AB269" s="61">
        <f>'Челябинская обл.'!$C$44</f>
        <v>1142.9000000000001</v>
      </c>
      <c r="AC269" s="61">
        <f>'Челябинская обл.'!$C$45</f>
        <v>1066.98</v>
      </c>
      <c r="AD269" s="61">
        <f>'Челябинская обл.'!$C$46</f>
        <v>0</v>
      </c>
      <c r="AE269" s="61">
        <f>'Челябинская обл.'!$C$47</f>
        <v>0</v>
      </c>
      <c r="AF269" s="61">
        <f>'Челябинская обл.'!$C$48</f>
        <v>0</v>
      </c>
      <c r="AG269" s="61">
        <f>'Челябинская обл.'!$C$50</f>
        <v>1081.3599999999999</v>
      </c>
      <c r="AH269" s="61">
        <f>'Челябинская обл.'!$C$51</f>
        <v>1328.18</v>
      </c>
      <c r="AI269" s="61">
        <f>'Челябинская обл.'!$C$52</f>
        <v>0</v>
      </c>
      <c r="AJ269" s="61">
        <f>'Челябинская обл.'!$C$53</f>
        <v>0</v>
      </c>
      <c r="AK269" s="61">
        <f>'Челябинская обл.'!$C$54</f>
        <v>0</v>
      </c>
      <c r="AL269" s="61">
        <f>'Челябинская обл.'!$C$55</f>
        <v>0</v>
      </c>
      <c r="AM269" s="61">
        <f>'Челябинская обл.'!$C$56</f>
        <v>243.71</v>
      </c>
    </row>
    <row r="270" spans="1:39" s="22" customFormat="1" ht="15.75">
      <c r="A270" s="68">
        <v>6</v>
      </c>
      <c r="B270" s="66" t="s">
        <v>433</v>
      </c>
      <c r="C270" s="60"/>
      <c r="D270" s="61" t="str">
        <f>'Челябинская обл.'!$C$7</f>
        <v>13,23</v>
      </c>
      <c r="E270" s="61">
        <f>'Челябинская обл.'!$C$10</f>
        <v>1005.74</v>
      </c>
      <c r="F270" s="61">
        <f>'Челябинская обл.'!$C$11</f>
        <v>0</v>
      </c>
      <c r="G270" s="61">
        <f>'Челябинская обл.'!$C$12</f>
        <v>0</v>
      </c>
      <c r="H270" s="61">
        <f>'Челябинская обл.'!$C$13</f>
        <v>0</v>
      </c>
      <c r="I270" s="61">
        <f>'Челябинская обл.'!$C$14</f>
        <v>0</v>
      </c>
      <c r="J270" s="61">
        <f>'Челябинская обл.'!$C$17</f>
        <v>1987.75</v>
      </c>
      <c r="K270" s="61">
        <f>'Челябинская обл.'!$C$18</f>
        <v>0</v>
      </c>
      <c r="L270" s="61">
        <f>'Челябинская обл.'!$C$19</f>
        <v>0</v>
      </c>
      <c r="M270" s="61">
        <f>'Челябинская обл.'!$C$20</f>
        <v>0</v>
      </c>
      <c r="N270" s="61">
        <f>'Челябинская обл.'!$C$21</f>
        <v>0</v>
      </c>
      <c r="O270" s="61">
        <f>'Челябинская обл.'!$C$23</f>
        <v>1493.77</v>
      </c>
      <c r="P270" s="61">
        <f>'Челябинская обл.'!$C$24</f>
        <v>0</v>
      </c>
      <c r="Q270" s="61">
        <f>'Челябинская обл.'!$C$25</f>
        <v>0</v>
      </c>
      <c r="R270" s="61">
        <f>'Челябинская обл.'!$C$26</f>
        <v>0</v>
      </c>
      <c r="S270" s="61">
        <f>'Челябинская обл.'!$C$27</f>
        <v>0</v>
      </c>
      <c r="T270" s="61">
        <f>'Челябинская обл.'!$C$28</f>
        <v>0</v>
      </c>
      <c r="U270" s="61">
        <f>'Челябинская обл.'!$C$29</f>
        <v>377.24</v>
      </c>
      <c r="V270" s="61">
        <f>'Челябинская обл.'!$C$34</f>
        <v>13.23</v>
      </c>
      <c r="W270" s="61">
        <f>'Челябинская обл.'!$C$37</f>
        <v>352.76</v>
      </c>
      <c r="X270" s="61">
        <f>'Челябинская обл.'!$C$38</f>
        <v>825.59</v>
      </c>
      <c r="Y270" s="61">
        <f>'Челябинская обл.'!$C$39</f>
        <v>0</v>
      </c>
      <c r="Z270" s="61">
        <f>'Челябинская обл.'!$C$40</f>
        <v>0</v>
      </c>
      <c r="AA270" s="61">
        <f>'Челябинская обл.'!$C$41</f>
        <v>0</v>
      </c>
      <c r="AB270" s="61">
        <f>'Челябинская обл.'!$C$44</f>
        <v>1142.9000000000001</v>
      </c>
      <c r="AC270" s="61">
        <f>'Челябинская обл.'!$C$45</f>
        <v>1066.98</v>
      </c>
      <c r="AD270" s="61">
        <f>'Челябинская обл.'!$C$46</f>
        <v>0</v>
      </c>
      <c r="AE270" s="61">
        <f>'Челябинская обл.'!$C$47</f>
        <v>0</v>
      </c>
      <c r="AF270" s="61">
        <f>'Челябинская обл.'!$C$48</f>
        <v>0</v>
      </c>
      <c r="AG270" s="61">
        <f>'Челябинская обл.'!$C$50</f>
        <v>1081.3599999999999</v>
      </c>
      <c r="AH270" s="61">
        <f>'Челябинская обл.'!$C$51</f>
        <v>1328.18</v>
      </c>
      <c r="AI270" s="61">
        <f>'Челябинская обл.'!$C$52</f>
        <v>0</v>
      </c>
      <c r="AJ270" s="61">
        <f>'Челябинская обл.'!$C$53</f>
        <v>0</v>
      </c>
      <c r="AK270" s="61">
        <f>'Челябинская обл.'!$C$54</f>
        <v>0</v>
      </c>
      <c r="AL270" s="61">
        <f>'Челябинская обл.'!$C$55</f>
        <v>0</v>
      </c>
      <c r="AM270" s="61">
        <f>'Челябинская обл.'!$C$56</f>
        <v>243.71</v>
      </c>
    </row>
    <row r="271" spans="1:39" s="22" customFormat="1" ht="15.75">
      <c r="A271" s="85">
        <v>24</v>
      </c>
      <c r="B271" s="64" t="s">
        <v>197</v>
      </c>
      <c r="C271" s="60"/>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row>
    <row r="272" spans="1:39" s="22" customFormat="1" ht="15.75">
      <c r="A272" s="72" t="s">
        <v>27</v>
      </c>
      <c r="B272" s="73" t="s">
        <v>537</v>
      </c>
      <c r="C272" s="60"/>
      <c r="D272" s="61" t="str">
        <f>'Челябинская обл.'!$C$7</f>
        <v>13,23</v>
      </c>
      <c r="E272" s="61">
        <f>'Челябинская обл.'!$C$10</f>
        <v>1005.74</v>
      </c>
      <c r="F272" s="61">
        <f>'Челябинская обл.'!$C$11</f>
        <v>0</v>
      </c>
      <c r="G272" s="61">
        <f>'Челябинская обл.'!$C$12</f>
        <v>0</v>
      </c>
      <c r="H272" s="61">
        <f>'Челябинская обл.'!$C$13</f>
        <v>0</v>
      </c>
      <c r="I272" s="61">
        <f>'Челябинская обл.'!$C$14</f>
        <v>0</v>
      </c>
      <c r="J272" s="61">
        <f>'Челябинская обл.'!$C$17</f>
        <v>1987.75</v>
      </c>
      <c r="K272" s="61">
        <f>'Челябинская обл.'!$C$18</f>
        <v>0</v>
      </c>
      <c r="L272" s="61">
        <f>'Челябинская обл.'!$C$19</f>
        <v>0</v>
      </c>
      <c r="M272" s="61">
        <f>'Челябинская обл.'!$C$20</f>
        <v>0</v>
      </c>
      <c r="N272" s="61">
        <f>'Челябинская обл.'!$C$21</f>
        <v>0</v>
      </c>
      <c r="O272" s="61">
        <f>'Челябинская обл.'!$C$23</f>
        <v>1493.77</v>
      </c>
      <c r="P272" s="61">
        <f>'Челябинская обл.'!$C$24</f>
        <v>0</v>
      </c>
      <c r="Q272" s="61">
        <f>'Челябинская обл.'!$C$25</f>
        <v>0</v>
      </c>
      <c r="R272" s="61">
        <f>'Челябинская обл.'!$C$26</f>
        <v>0</v>
      </c>
      <c r="S272" s="61">
        <f>'Челябинская обл.'!$C$27</f>
        <v>0</v>
      </c>
      <c r="T272" s="61">
        <f>'Челябинская обл.'!$C$28</f>
        <v>0</v>
      </c>
      <c r="U272" s="61">
        <f>'Челябинская обл.'!$C$29</f>
        <v>377.24</v>
      </c>
      <c r="V272" s="61">
        <f>'Челябинская обл.'!$C$34</f>
        <v>13.23</v>
      </c>
      <c r="W272" s="61">
        <f>'Челябинская обл.'!$C$37</f>
        <v>352.76</v>
      </c>
      <c r="X272" s="61">
        <f>'Челябинская обл.'!$C$38</f>
        <v>825.59</v>
      </c>
      <c r="Y272" s="61">
        <f>'Челябинская обл.'!$C$39</f>
        <v>0</v>
      </c>
      <c r="Z272" s="61">
        <f>'Челябинская обл.'!$C$40</f>
        <v>0</v>
      </c>
      <c r="AA272" s="61">
        <f>'Челябинская обл.'!$C$41</f>
        <v>0</v>
      </c>
      <c r="AB272" s="61">
        <f>'Челябинская обл.'!$C$44</f>
        <v>1142.9000000000001</v>
      </c>
      <c r="AC272" s="61">
        <f>'Челябинская обл.'!$C$45</f>
        <v>1066.98</v>
      </c>
      <c r="AD272" s="61">
        <f>'Челябинская обл.'!$C$46</f>
        <v>0</v>
      </c>
      <c r="AE272" s="61">
        <f>'Челябинская обл.'!$C$47</f>
        <v>0</v>
      </c>
      <c r="AF272" s="61">
        <f>'Челябинская обл.'!$C$48</f>
        <v>0</v>
      </c>
      <c r="AG272" s="61">
        <f>'Челябинская обл.'!$C$50</f>
        <v>1081.3599999999999</v>
      </c>
      <c r="AH272" s="61">
        <f>'Челябинская обл.'!$C$51</f>
        <v>1328.18</v>
      </c>
      <c r="AI272" s="61">
        <f>'Челябинская обл.'!$C$52</f>
        <v>0</v>
      </c>
      <c r="AJ272" s="61">
        <f>'Челябинская обл.'!$C$53</f>
        <v>0</v>
      </c>
      <c r="AK272" s="61">
        <f>'Челябинская обл.'!$C$54</f>
        <v>0</v>
      </c>
      <c r="AL272" s="61">
        <f>'Челябинская обл.'!$C$55</f>
        <v>0</v>
      </c>
      <c r="AM272" s="61">
        <f>'Челябинская обл.'!$C$56</f>
        <v>243.71</v>
      </c>
    </row>
    <row r="273" spans="1:39" s="22" customFormat="1" ht="15.75">
      <c r="A273" s="65" t="s">
        <v>22</v>
      </c>
      <c r="B273" s="66" t="s">
        <v>7</v>
      </c>
      <c r="C273" s="60"/>
      <c r="D273" s="61" t="str">
        <f>'Челябинская обл.'!$C$7</f>
        <v>13,23</v>
      </c>
      <c r="E273" s="61">
        <f>'Челябинская обл.'!$C$10</f>
        <v>1005.74</v>
      </c>
      <c r="F273" s="61">
        <f>'Челябинская обл.'!$C$11</f>
        <v>0</v>
      </c>
      <c r="G273" s="61">
        <f>'Челябинская обл.'!$C$12</f>
        <v>0</v>
      </c>
      <c r="H273" s="61">
        <f>'Челябинская обл.'!$C$13</f>
        <v>0</v>
      </c>
      <c r="I273" s="61">
        <f>'Челябинская обл.'!$C$14</f>
        <v>0</v>
      </c>
      <c r="J273" s="61">
        <f>'Челябинская обл.'!$C$17</f>
        <v>1987.75</v>
      </c>
      <c r="K273" s="61">
        <f>'Челябинская обл.'!$C$18</f>
        <v>0</v>
      </c>
      <c r="L273" s="61">
        <f>'Челябинская обл.'!$C$19</f>
        <v>0</v>
      </c>
      <c r="M273" s="61">
        <f>'Челябинская обл.'!$C$20</f>
        <v>0</v>
      </c>
      <c r="N273" s="61">
        <f>'Челябинская обл.'!$C$21</f>
        <v>0</v>
      </c>
      <c r="O273" s="61">
        <f>'Челябинская обл.'!$C$23</f>
        <v>1493.77</v>
      </c>
      <c r="P273" s="61">
        <f>'Челябинская обл.'!$C$24</f>
        <v>0</v>
      </c>
      <c r="Q273" s="61">
        <f>'Челябинская обл.'!$C$25</f>
        <v>0</v>
      </c>
      <c r="R273" s="61">
        <f>'Челябинская обл.'!$C$26</f>
        <v>0</v>
      </c>
      <c r="S273" s="61">
        <f>'Челябинская обл.'!$C$27</f>
        <v>0</v>
      </c>
      <c r="T273" s="61">
        <f>'Челябинская обл.'!$C$28</f>
        <v>0</v>
      </c>
      <c r="U273" s="61">
        <f>'Челябинская обл.'!$C$29</f>
        <v>377.24</v>
      </c>
      <c r="V273" s="61">
        <f>'Челябинская обл.'!$C$34</f>
        <v>13.23</v>
      </c>
      <c r="W273" s="61">
        <f>'Челябинская обл.'!$C$37</f>
        <v>352.76</v>
      </c>
      <c r="X273" s="61">
        <f>'Челябинская обл.'!$C$38</f>
        <v>825.59</v>
      </c>
      <c r="Y273" s="61">
        <f>'Челябинская обл.'!$C$39</f>
        <v>0</v>
      </c>
      <c r="Z273" s="61">
        <f>'Челябинская обл.'!$C$40</f>
        <v>0</v>
      </c>
      <c r="AA273" s="61">
        <f>'Челябинская обл.'!$C$41</f>
        <v>0</v>
      </c>
      <c r="AB273" s="61">
        <f>'Челябинская обл.'!$C$44</f>
        <v>1142.9000000000001</v>
      </c>
      <c r="AC273" s="61">
        <f>'Челябинская обл.'!$C$45</f>
        <v>1066.98</v>
      </c>
      <c r="AD273" s="61">
        <f>'Челябинская обл.'!$C$46</f>
        <v>0</v>
      </c>
      <c r="AE273" s="61">
        <f>'Челябинская обл.'!$C$47</f>
        <v>0</v>
      </c>
      <c r="AF273" s="61">
        <f>'Челябинская обл.'!$C$48</f>
        <v>0</v>
      </c>
      <c r="AG273" s="61">
        <f>'Челябинская обл.'!$C$50</f>
        <v>1081.3599999999999</v>
      </c>
      <c r="AH273" s="61">
        <f>'Челябинская обл.'!$C$51</f>
        <v>1328.18</v>
      </c>
      <c r="AI273" s="61">
        <f>'Челябинская обл.'!$C$52</f>
        <v>0</v>
      </c>
      <c r="AJ273" s="61">
        <f>'Челябинская обл.'!$C$53</f>
        <v>0</v>
      </c>
      <c r="AK273" s="61">
        <f>'Челябинская обл.'!$C$54</f>
        <v>0</v>
      </c>
      <c r="AL273" s="61">
        <f>'Челябинская обл.'!$C$55</f>
        <v>0</v>
      </c>
      <c r="AM273" s="61">
        <f>'Челябинская обл.'!$C$56</f>
        <v>243.71</v>
      </c>
    </row>
    <row r="274" spans="1:39" s="22" customFormat="1" ht="15.75">
      <c r="A274" s="72" t="s">
        <v>24</v>
      </c>
      <c r="B274" s="73" t="s">
        <v>569</v>
      </c>
      <c r="C274" s="60"/>
      <c r="D274" s="61" t="str">
        <f>'Челябинская обл.'!$C$7</f>
        <v>13,23</v>
      </c>
      <c r="E274" s="61">
        <f>'Челябинская обл.'!$C$10</f>
        <v>1005.74</v>
      </c>
      <c r="F274" s="61">
        <f>'Челябинская обл.'!$C$11</f>
        <v>0</v>
      </c>
      <c r="G274" s="61">
        <f>'Челябинская обл.'!$C$12</f>
        <v>0</v>
      </c>
      <c r="H274" s="61">
        <f>'Челябинская обл.'!$C$13</f>
        <v>0</v>
      </c>
      <c r="I274" s="61">
        <f>'Челябинская обл.'!$C$14</f>
        <v>0</v>
      </c>
      <c r="J274" s="61">
        <f>'Челябинская обл.'!$C$17</f>
        <v>1987.75</v>
      </c>
      <c r="K274" s="61">
        <f>'Челябинская обл.'!$C$18</f>
        <v>0</v>
      </c>
      <c r="L274" s="61">
        <f>'Челябинская обл.'!$C$19</f>
        <v>0</v>
      </c>
      <c r="M274" s="61">
        <f>'Челябинская обл.'!$C$20</f>
        <v>0</v>
      </c>
      <c r="N274" s="61">
        <f>'Челябинская обл.'!$C$21</f>
        <v>0</v>
      </c>
      <c r="O274" s="61">
        <f>'Челябинская обл.'!$C$23</f>
        <v>1493.77</v>
      </c>
      <c r="P274" s="61">
        <f>'Челябинская обл.'!$C$24</f>
        <v>0</v>
      </c>
      <c r="Q274" s="61">
        <f>'Челябинская обл.'!$C$25</f>
        <v>0</v>
      </c>
      <c r="R274" s="61">
        <f>'Челябинская обл.'!$C$26</f>
        <v>0</v>
      </c>
      <c r="S274" s="61">
        <f>'Челябинская обл.'!$C$27</f>
        <v>0</v>
      </c>
      <c r="T274" s="61">
        <f>'Челябинская обл.'!$C$28</f>
        <v>0</v>
      </c>
      <c r="U274" s="61">
        <f>'Челябинская обл.'!$C$29</f>
        <v>377.24</v>
      </c>
      <c r="V274" s="61">
        <f>'Челябинская обл.'!$C$34</f>
        <v>13.23</v>
      </c>
      <c r="W274" s="61">
        <f>'Челябинская обл.'!$C$37</f>
        <v>352.76</v>
      </c>
      <c r="X274" s="61">
        <f>'Челябинская обл.'!$C$38</f>
        <v>825.59</v>
      </c>
      <c r="Y274" s="61">
        <f>'Челябинская обл.'!$C$39</f>
        <v>0</v>
      </c>
      <c r="Z274" s="61">
        <f>'Челябинская обл.'!$C$40</f>
        <v>0</v>
      </c>
      <c r="AA274" s="61">
        <f>'Челябинская обл.'!$C$41</f>
        <v>0</v>
      </c>
      <c r="AB274" s="61">
        <f>'Челябинская обл.'!$C$44</f>
        <v>1142.9000000000001</v>
      </c>
      <c r="AC274" s="61">
        <f>'Челябинская обл.'!$C$45</f>
        <v>1066.98</v>
      </c>
      <c r="AD274" s="61">
        <f>'Челябинская обл.'!$C$46</f>
        <v>0</v>
      </c>
      <c r="AE274" s="61">
        <f>'Челябинская обл.'!$C$47</f>
        <v>0</v>
      </c>
      <c r="AF274" s="61">
        <f>'Челябинская обл.'!$C$48</f>
        <v>0</v>
      </c>
      <c r="AG274" s="61">
        <f>'Челябинская обл.'!$C$50</f>
        <v>1081.3599999999999</v>
      </c>
      <c r="AH274" s="61">
        <f>'Челябинская обл.'!$C$51</f>
        <v>1328.18</v>
      </c>
      <c r="AI274" s="61">
        <f>'Челябинская обл.'!$C$52</f>
        <v>0</v>
      </c>
      <c r="AJ274" s="61">
        <f>'Челябинская обл.'!$C$53</f>
        <v>0</v>
      </c>
      <c r="AK274" s="61">
        <f>'Челябинская обл.'!$C$54</f>
        <v>0</v>
      </c>
      <c r="AL274" s="61">
        <f>'Челябинская обл.'!$C$55</f>
        <v>0</v>
      </c>
      <c r="AM274" s="61">
        <f>'Челябинская обл.'!$C$56</f>
        <v>243.71</v>
      </c>
    </row>
    <row r="275" spans="1:39" s="22" customFormat="1" ht="15.75">
      <c r="A275" s="65" t="s">
        <v>28</v>
      </c>
      <c r="B275" s="66" t="s">
        <v>424</v>
      </c>
      <c r="C275" s="60"/>
      <c r="D275" s="61" t="str">
        <f>'Челябинская обл.'!$C$7</f>
        <v>13,23</v>
      </c>
      <c r="E275" s="61">
        <f>'Челябинская обл.'!$C$10</f>
        <v>1005.74</v>
      </c>
      <c r="F275" s="61">
        <f>'Челябинская обл.'!$C$11</f>
        <v>0</v>
      </c>
      <c r="G275" s="61">
        <f>'Челябинская обл.'!$C$12</f>
        <v>0</v>
      </c>
      <c r="H275" s="61">
        <f>'Челябинская обл.'!$C$13</f>
        <v>0</v>
      </c>
      <c r="I275" s="61">
        <f>'Челябинская обл.'!$C$14</f>
        <v>0</v>
      </c>
      <c r="J275" s="61">
        <f>'Челябинская обл.'!$C$17</f>
        <v>1987.75</v>
      </c>
      <c r="K275" s="61">
        <f>'Челябинская обл.'!$C$18</f>
        <v>0</v>
      </c>
      <c r="L275" s="61">
        <f>'Челябинская обл.'!$C$19</f>
        <v>0</v>
      </c>
      <c r="M275" s="61">
        <f>'Челябинская обл.'!$C$20</f>
        <v>0</v>
      </c>
      <c r="N275" s="61">
        <f>'Челябинская обл.'!$C$21</f>
        <v>0</v>
      </c>
      <c r="O275" s="61">
        <f>'Челябинская обл.'!$C$23</f>
        <v>1493.77</v>
      </c>
      <c r="P275" s="61">
        <f>'Челябинская обл.'!$C$24</f>
        <v>0</v>
      </c>
      <c r="Q275" s="61">
        <f>'Челябинская обл.'!$C$25</f>
        <v>0</v>
      </c>
      <c r="R275" s="61">
        <f>'Челябинская обл.'!$C$26</f>
        <v>0</v>
      </c>
      <c r="S275" s="61">
        <f>'Челябинская обл.'!$C$27</f>
        <v>0</v>
      </c>
      <c r="T275" s="61">
        <f>'Челябинская обл.'!$C$28</f>
        <v>0</v>
      </c>
      <c r="U275" s="61">
        <f>'Челябинская обл.'!$C$29</f>
        <v>377.24</v>
      </c>
      <c r="V275" s="61">
        <f>'Челябинская обл.'!$C$34</f>
        <v>13.23</v>
      </c>
      <c r="W275" s="61">
        <f>'Челябинская обл.'!$C$37</f>
        <v>352.76</v>
      </c>
      <c r="X275" s="61">
        <f>'Челябинская обл.'!$C$38</f>
        <v>825.59</v>
      </c>
      <c r="Y275" s="61">
        <f>'Челябинская обл.'!$C$39</f>
        <v>0</v>
      </c>
      <c r="Z275" s="61">
        <f>'Челябинская обл.'!$C$40</f>
        <v>0</v>
      </c>
      <c r="AA275" s="61">
        <f>'Челябинская обл.'!$C$41</f>
        <v>0</v>
      </c>
      <c r="AB275" s="61">
        <f>'Челябинская обл.'!$C$44</f>
        <v>1142.9000000000001</v>
      </c>
      <c r="AC275" s="61">
        <f>'Челябинская обл.'!$C$45</f>
        <v>1066.98</v>
      </c>
      <c r="AD275" s="61">
        <f>'Челябинская обл.'!$C$46</f>
        <v>0</v>
      </c>
      <c r="AE275" s="61">
        <f>'Челябинская обл.'!$C$47</f>
        <v>0</v>
      </c>
      <c r="AF275" s="61">
        <f>'Челябинская обл.'!$C$48</f>
        <v>0</v>
      </c>
      <c r="AG275" s="61">
        <f>'Челябинская обл.'!$C$50</f>
        <v>1081.3599999999999</v>
      </c>
      <c r="AH275" s="61">
        <f>'Челябинская обл.'!$C$51</f>
        <v>1328.18</v>
      </c>
      <c r="AI275" s="61">
        <f>'Челябинская обл.'!$C$52</f>
        <v>0</v>
      </c>
      <c r="AJ275" s="61">
        <f>'Челябинская обл.'!$C$53</f>
        <v>0</v>
      </c>
      <c r="AK275" s="61">
        <f>'Челябинская обл.'!$C$54</f>
        <v>0</v>
      </c>
      <c r="AL275" s="61">
        <f>'Челябинская обл.'!$C$55</f>
        <v>0</v>
      </c>
      <c r="AM275" s="61">
        <f>'Челябинская обл.'!$C$56</f>
        <v>243.71</v>
      </c>
    </row>
    <row r="276" spans="1:39" s="22" customFormat="1" ht="15.75">
      <c r="A276" s="72" t="s">
        <v>221</v>
      </c>
      <c r="B276" s="66" t="s">
        <v>425</v>
      </c>
      <c r="C276" s="60"/>
      <c r="D276" s="61" t="str">
        <f>'Челябинская обл.'!$C$7</f>
        <v>13,23</v>
      </c>
      <c r="E276" s="61">
        <f>'Челябинская обл.'!$C$10</f>
        <v>1005.74</v>
      </c>
      <c r="F276" s="61">
        <f>'Челябинская обл.'!$C$11</f>
        <v>0</v>
      </c>
      <c r="G276" s="61">
        <f>'Челябинская обл.'!$C$12</f>
        <v>0</v>
      </c>
      <c r="H276" s="61">
        <f>'Челябинская обл.'!$C$13</f>
        <v>0</v>
      </c>
      <c r="I276" s="61">
        <f>'Челябинская обл.'!$C$14</f>
        <v>0</v>
      </c>
      <c r="J276" s="61">
        <f>'Челябинская обл.'!$C$17</f>
        <v>1987.75</v>
      </c>
      <c r="K276" s="61">
        <f>'Челябинская обл.'!$C$18</f>
        <v>0</v>
      </c>
      <c r="L276" s="61">
        <f>'Челябинская обл.'!$C$19</f>
        <v>0</v>
      </c>
      <c r="M276" s="61">
        <f>'Челябинская обл.'!$C$20</f>
        <v>0</v>
      </c>
      <c r="N276" s="61">
        <f>'Челябинская обл.'!$C$21</f>
        <v>0</v>
      </c>
      <c r="O276" s="61">
        <f>'Челябинская обл.'!$C$23</f>
        <v>1493.77</v>
      </c>
      <c r="P276" s="61">
        <f>'Челябинская обл.'!$C$24</f>
        <v>0</v>
      </c>
      <c r="Q276" s="61">
        <f>'Челябинская обл.'!$C$25</f>
        <v>0</v>
      </c>
      <c r="R276" s="61">
        <f>'Челябинская обл.'!$C$26</f>
        <v>0</v>
      </c>
      <c r="S276" s="61">
        <f>'Челябинская обл.'!$C$27</f>
        <v>0</v>
      </c>
      <c r="T276" s="61">
        <f>'Челябинская обл.'!$C$28</f>
        <v>0</v>
      </c>
      <c r="U276" s="61">
        <f>'Челябинская обл.'!$C$29</f>
        <v>377.24</v>
      </c>
      <c r="V276" s="61">
        <f>'Челябинская обл.'!$C$34</f>
        <v>13.23</v>
      </c>
      <c r="W276" s="61">
        <f>'Челябинская обл.'!$C$37</f>
        <v>352.76</v>
      </c>
      <c r="X276" s="61">
        <f>'Челябинская обл.'!$C$38</f>
        <v>825.59</v>
      </c>
      <c r="Y276" s="61">
        <f>'Челябинская обл.'!$C$39</f>
        <v>0</v>
      </c>
      <c r="Z276" s="61">
        <f>'Челябинская обл.'!$C$40</f>
        <v>0</v>
      </c>
      <c r="AA276" s="61">
        <f>'Челябинская обл.'!$C$41</f>
        <v>0</v>
      </c>
      <c r="AB276" s="61">
        <f>'Челябинская обл.'!$C$44</f>
        <v>1142.9000000000001</v>
      </c>
      <c r="AC276" s="61">
        <f>'Челябинская обл.'!$C$45</f>
        <v>1066.98</v>
      </c>
      <c r="AD276" s="61">
        <f>'Челябинская обл.'!$C$46</f>
        <v>0</v>
      </c>
      <c r="AE276" s="61">
        <f>'Челябинская обл.'!$C$47</f>
        <v>0</v>
      </c>
      <c r="AF276" s="61">
        <f>'Челябинская обл.'!$C$48</f>
        <v>0</v>
      </c>
      <c r="AG276" s="61">
        <f>'Челябинская обл.'!$C$50</f>
        <v>1081.3599999999999</v>
      </c>
      <c r="AH276" s="61">
        <f>'Челябинская обл.'!$C$51</f>
        <v>1328.18</v>
      </c>
      <c r="AI276" s="61">
        <f>'Челябинская обл.'!$C$52</f>
        <v>0</v>
      </c>
      <c r="AJ276" s="61">
        <f>'Челябинская обл.'!$C$53</f>
        <v>0</v>
      </c>
      <c r="AK276" s="61">
        <f>'Челябинская обл.'!$C$54</f>
        <v>0</v>
      </c>
      <c r="AL276" s="61">
        <f>'Челябинская обл.'!$C$55</f>
        <v>0</v>
      </c>
      <c r="AM276" s="61">
        <f>'Челябинская обл.'!$C$56</f>
        <v>243.71</v>
      </c>
    </row>
    <row r="277" spans="1:39" s="22" customFormat="1" ht="15.75">
      <c r="A277" s="65" t="s">
        <v>223</v>
      </c>
      <c r="B277" s="66" t="s">
        <v>426</v>
      </c>
      <c r="C277" s="60"/>
      <c r="D277" s="61" t="str">
        <f>'Челябинская обл.'!$C$7</f>
        <v>13,23</v>
      </c>
      <c r="E277" s="61">
        <f>'Челябинская обл.'!$C$10</f>
        <v>1005.74</v>
      </c>
      <c r="F277" s="61">
        <f>'Челябинская обл.'!$C$11</f>
        <v>0</v>
      </c>
      <c r="G277" s="61">
        <f>'Челябинская обл.'!$C$12</f>
        <v>0</v>
      </c>
      <c r="H277" s="61">
        <f>'Челябинская обл.'!$C$13</f>
        <v>0</v>
      </c>
      <c r="I277" s="61">
        <f>'Челябинская обл.'!$C$14</f>
        <v>0</v>
      </c>
      <c r="J277" s="61">
        <f>'Челябинская обл.'!$C$17</f>
        <v>1987.75</v>
      </c>
      <c r="K277" s="61">
        <f>'Челябинская обл.'!$C$18</f>
        <v>0</v>
      </c>
      <c r="L277" s="61">
        <f>'Челябинская обл.'!$C$19</f>
        <v>0</v>
      </c>
      <c r="M277" s="61">
        <f>'Челябинская обл.'!$C$20</f>
        <v>0</v>
      </c>
      <c r="N277" s="61">
        <f>'Челябинская обл.'!$C$21</f>
        <v>0</v>
      </c>
      <c r="O277" s="61">
        <f>'Челябинская обл.'!$C$23</f>
        <v>1493.77</v>
      </c>
      <c r="P277" s="61">
        <f>'Челябинская обл.'!$C$24</f>
        <v>0</v>
      </c>
      <c r="Q277" s="61">
        <f>'Челябинская обл.'!$C$25</f>
        <v>0</v>
      </c>
      <c r="R277" s="61">
        <f>'Челябинская обл.'!$C$26</f>
        <v>0</v>
      </c>
      <c r="S277" s="61">
        <f>'Челябинская обл.'!$C$27</f>
        <v>0</v>
      </c>
      <c r="T277" s="61">
        <f>'Челябинская обл.'!$C$28</f>
        <v>0</v>
      </c>
      <c r="U277" s="61">
        <f>'Челябинская обл.'!$C$29</f>
        <v>377.24</v>
      </c>
      <c r="V277" s="61">
        <f>'Челябинская обл.'!$C$34</f>
        <v>13.23</v>
      </c>
      <c r="W277" s="61">
        <f>'Челябинская обл.'!$C$37</f>
        <v>352.76</v>
      </c>
      <c r="X277" s="61">
        <f>'Челябинская обл.'!$C$38</f>
        <v>825.59</v>
      </c>
      <c r="Y277" s="61">
        <f>'Челябинская обл.'!$C$39</f>
        <v>0</v>
      </c>
      <c r="Z277" s="61">
        <f>'Челябинская обл.'!$C$40</f>
        <v>0</v>
      </c>
      <c r="AA277" s="61">
        <f>'Челябинская обл.'!$C$41</f>
        <v>0</v>
      </c>
      <c r="AB277" s="61">
        <f>'Челябинская обл.'!$C$44</f>
        <v>1142.9000000000001</v>
      </c>
      <c r="AC277" s="61">
        <f>'Челябинская обл.'!$C$45</f>
        <v>1066.98</v>
      </c>
      <c r="AD277" s="61">
        <f>'Челябинская обл.'!$C$46</f>
        <v>0</v>
      </c>
      <c r="AE277" s="61">
        <f>'Челябинская обл.'!$C$47</f>
        <v>0</v>
      </c>
      <c r="AF277" s="61">
        <f>'Челябинская обл.'!$C$48</f>
        <v>0</v>
      </c>
      <c r="AG277" s="61">
        <f>'Челябинская обл.'!$C$50</f>
        <v>1081.3599999999999</v>
      </c>
      <c r="AH277" s="61">
        <f>'Челябинская обл.'!$C$51</f>
        <v>1328.18</v>
      </c>
      <c r="AI277" s="61">
        <f>'Челябинская обл.'!$C$52</f>
        <v>0</v>
      </c>
      <c r="AJ277" s="61">
        <f>'Челябинская обл.'!$C$53</f>
        <v>0</v>
      </c>
      <c r="AK277" s="61">
        <f>'Челябинская обл.'!$C$54</f>
        <v>0</v>
      </c>
      <c r="AL277" s="61">
        <f>'Челябинская обл.'!$C$55</f>
        <v>0</v>
      </c>
      <c r="AM277" s="61">
        <f>'Челябинская обл.'!$C$56</f>
        <v>243.71</v>
      </c>
    </row>
    <row r="278" spans="1:39" s="22" customFormat="1" ht="15.75">
      <c r="A278" s="72" t="s">
        <v>224</v>
      </c>
      <c r="B278" s="66" t="s">
        <v>427</v>
      </c>
      <c r="C278" s="60"/>
      <c r="D278" s="61" t="str">
        <f>'Челябинская обл.'!$C$7</f>
        <v>13,23</v>
      </c>
      <c r="E278" s="61">
        <f>'Челябинская обл.'!$C$10</f>
        <v>1005.74</v>
      </c>
      <c r="F278" s="61">
        <f>'Челябинская обл.'!$C$11</f>
        <v>0</v>
      </c>
      <c r="G278" s="61">
        <f>'Челябинская обл.'!$C$12</f>
        <v>0</v>
      </c>
      <c r="H278" s="61">
        <f>'Челябинская обл.'!$C$13</f>
        <v>0</v>
      </c>
      <c r="I278" s="61">
        <f>'Челябинская обл.'!$C$14</f>
        <v>0</v>
      </c>
      <c r="J278" s="61">
        <f>'Челябинская обл.'!$C$17</f>
        <v>1987.75</v>
      </c>
      <c r="K278" s="61">
        <f>'Челябинская обл.'!$C$18</f>
        <v>0</v>
      </c>
      <c r="L278" s="61">
        <f>'Челябинская обл.'!$C$19</f>
        <v>0</v>
      </c>
      <c r="M278" s="61">
        <f>'Челябинская обл.'!$C$20</f>
        <v>0</v>
      </c>
      <c r="N278" s="61">
        <f>'Челябинская обл.'!$C$21</f>
        <v>0</v>
      </c>
      <c r="O278" s="61">
        <f>'Челябинская обл.'!$C$23</f>
        <v>1493.77</v>
      </c>
      <c r="P278" s="61">
        <f>'Челябинская обл.'!$C$24</f>
        <v>0</v>
      </c>
      <c r="Q278" s="61">
        <f>'Челябинская обл.'!$C$25</f>
        <v>0</v>
      </c>
      <c r="R278" s="61">
        <f>'Челябинская обл.'!$C$26</f>
        <v>0</v>
      </c>
      <c r="S278" s="61">
        <f>'Челябинская обл.'!$C$27</f>
        <v>0</v>
      </c>
      <c r="T278" s="61">
        <f>'Челябинская обл.'!$C$28</f>
        <v>0</v>
      </c>
      <c r="U278" s="61">
        <f>'Челябинская обл.'!$C$29</f>
        <v>377.24</v>
      </c>
      <c r="V278" s="61">
        <f>'Челябинская обл.'!$C$34</f>
        <v>13.23</v>
      </c>
      <c r="W278" s="61">
        <f>'Челябинская обл.'!$C$37</f>
        <v>352.76</v>
      </c>
      <c r="X278" s="61">
        <f>'Челябинская обл.'!$C$38</f>
        <v>825.59</v>
      </c>
      <c r="Y278" s="61">
        <f>'Челябинская обл.'!$C$39</f>
        <v>0</v>
      </c>
      <c r="Z278" s="61">
        <f>'Челябинская обл.'!$C$40</f>
        <v>0</v>
      </c>
      <c r="AA278" s="61">
        <f>'Челябинская обл.'!$C$41</f>
        <v>0</v>
      </c>
      <c r="AB278" s="61">
        <f>'Челябинская обл.'!$C$44</f>
        <v>1142.9000000000001</v>
      </c>
      <c r="AC278" s="61">
        <f>'Челябинская обл.'!$C$45</f>
        <v>1066.98</v>
      </c>
      <c r="AD278" s="61">
        <f>'Челябинская обл.'!$C$46</f>
        <v>0</v>
      </c>
      <c r="AE278" s="61">
        <f>'Челябинская обл.'!$C$47</f>
        <v>0</v>
      </c>
      <c r="AF278" s="61">
        <f>'Челябинская обл.'!$C$48</f>
        <v>0</v>
      </c>
      <c r="AG278" s="61">
        <f>'Челябинская обл.'!$C$50</f>
        <v>1081.3599999999999</v>
      </c>
      <c r="AH278" s="61">
        <f>'Челябинская обл.'!$C$51</f>
        <v>1328.18</v>
      </c>
      <c r="AI278" s="61">
        <f>'Челябинская обл.'!$C$52</f>
        <v>0</v>
      </c>
      <c r="AJ278" s="61">
        <f>'Челябинская обл.'!$C$53</f>
        <v>0</v>
      </c>
      <c r="AK278" s="61">
        <f>'Челябинская обл.'!$C$54</f>
        <v>0</v>
      </c>
      <c r="AL278" s="61">
        <f>'Челябинская обл.'!$C$55</f>
        <v>0</v>
      </c>
      <c r="AM278" s="61">
        <f>'Челябинская обл.'!$C$56</f>
        <v>243.71</v>
      </c>
    </row>
    <row r="279" spans="1:39" s="22" customFormat="1" ht="31.5">
      <c r="A279" s="65" t="s">
        <v>232</v>
      </c>
      <c r="B279" s="73" t="s">
        <v>570</v>
      </c>
      <c r="C279" s="60"/>
      <c r="D279" s="61" t="str">
        <f>'Челябинская обл.'!$C$7</f>
        <v>13,23</v>
      </c>
      <c r="E279" s="61">
        <f>'Челябинская обл.'!$C$10</f>
        <v>1005.74</v>
      </c>
      <c r="F279" s="61">
        <f>'Челябинская обл.'!$C$11</f>
        <v>0</v>
      </c>
      <c r="G279" s="61">
        <f>'Челябинская обл.'!$C$12</f>
        <v>0</v>
      </c>
      <c r="H279" s="61">
        <f>'Челябинская обл.'!$C$13</f>
        <v>0</v>
      </c>
      <c r="I279" s="61">
        <f>'Челябинская обл.'!$C$14</f>
        <v>0</v>
      </c>
      <c r="J279" s="61">
        <f>'Челябинская обл.'!$C$17</f>
        <v>1987.75</v>
      </c>
      <c r="K279" s="61">
        <f>'Челябинская обл.'!$C$18</f>
        <v>0</v>
      </c>
      <c r="L279" s="61">
        <f>'Челябинская обл.'!$C$19</f>
        <v>0</v>
      </c>
      <c r="M279" s="61">
        <f>'Челябинская обл.'!$C$20</f>
        <v>0</v>
      </c>
      <c r="N279" s="61">
        <f>'Челябинская обл.'!$C$21</f>
        <v>0</v>
      </c>
      <c r="O279" s="61">
        <f>'Челябинская обл.'!$C$23</f>
        <v>1493.77</v>
      </c>
      <c r="P279" s="61">
        <f>'Челябинская обл.'!$C$24</f>
        <v>0</v>
      </c>
      <c r="Q279" s="61">
        <f>'Челябинская обл.'!$C$25</f>
        <v>0</v>
      </c>
      <c r="R279" s="61">
        <f>'Челябинская обл.'!$C$26</f>
        <v>0</v>
      </c>
      <c r="S279" s="61">
        <f>'Челябинская обл.'!$C$27</f>
        <v>0</v>
      </c>
      <c r="T279" s="61">
        <f>'Челябинская обл.'!$C$28</f>
        <v>0</v>
      </c>
      <c r="U279" s="61">
        <f>'Челябинская обл.'!$C$29</f>
        <v>377.24</v>
      </c>
      <c r="V279" s="61">
        <f>'Челябинская обл.'!$C$34</f>
        <v>13.23</v>
      </c>
      <c r="W279" s="61">
        <f>'Челябинская обл.'!$C$37</f>
        <v>352.76</v>
      </c>
      <c r="X279" s="61">
        <f>'Челябинская обл.'!$C$38</f>
        <v>825.59</v>
      </c>
      <c r="Y279" s="61">
        <f>'Челябинская обл.'!$C$39</f>
        <v>0</v>
      </c>
      <c r="Z279" s="61">
        <f>'Челябинская обл.'!$C$40</f>
        <v>0</v>
      </c>
      <c r="AA279" s="61">
        <f>'Челябинская обл.'!$C$41</f>
        <v>0</v>
      </c>
      <c r="AB279" s="61">
        <f>'Челябинская обл.'!$C$44</f>
        <v>1142.9000000000001</v>
      </c>
      <c r="AC279" s="61">
        <f>'Челябинская обл.'!$C$45</f>
        <v>1066.98</v>
      </c>
      <c r="AD279" s="61">
        <f>'Челябинская обл.'!$C$46</f>
        <v>0</v>
      </c>
      <c r="AE279" s="61">
        <f>'Челябинская обл.'!$C$47</f>
        <v>0</v>
      </c>
      <c r="AF279" s="61">
        <f>'Челябинская обл.'!$C$48</f>
        <v>0</v>
      </c>
      <c r="AG279" s="61">
        <f>'Челябинская обл.'!$C$50</f>
        <v>1081.3599999999999</v>
      </c>
      <c r="AH279" s="61">
        <f>'Челябинская обл.'!$C$51</f>
        <v>1328.18</v>
      </c>
      <c r="AI279" s="61">
        <f>'Челябинская обл.'!$C$52</f>
        <v>0</v>
      </c>
      <c r="AJ279" s="61">
        <f>'Челябинская обл.'!$C$53</f>
        <v>0</v>
      </c>
      <c r="AK279" s="61">
        <f>'Челябинская обл.'!$C$54</f>
        <v>0</v>
      </c>
      <c r="AL279" s="61">
        <f>'Челябинская обл.'!$C$55</f>
        <v>0</v>
      </c>
      <c r="AM279" s="61">
        <f>'Челябинская обл.'!$C$56</f>
        <v>243.71</v>
      </c>
    </row>
    <row r="280" spans="1:39" s="22" customFormat="1" ht="15.75">
      <c r="A280" s="72" t="s">
        <v>234</v>
      </c>
      <c r="B280" s="66" t="s">
        <v>428</v>
      </c>
      <c r="C280" s="60"/>
      <c r="D280" s="61" t="str">
        <f>'Челябинская обл.'!$C$7</f>
        <v>13,23</v>
      </c>
      <c r="E280" s="61">
        <f>'Челябинская обл.'!$C$10</f>
        <v>1005.74</v>
      </c>
      <c r="F280" s="61">
        <f>'Челябинская обл.'!$C$11</f>
        <v>0</v>
      </c>
      <c r="G280" s="61">
        <f>'Челябинская обл.'!$C$12</f>
        <v>0</v>
      </c>
      <c r="H280" s="61">
        <f>'Челябинская обл.'!$C$13</f>
        <v>0</v>
      </c>
      <c r="I280" s="61">
        <f>'Челябинская обл.'!$C$14</f>
        <v>0</v>
      </c>
      <c r="J280" s="61">
        <f>'Челябинская обл.'!$C$17</f>
        <v>1987.75</v>
      </c>
      <c r="K280" s="61">
        <f>'Челябинская обл.'!$C$18</f>
        <v>0</v>
      </c>
      <c r="L280" s="61">
        <f>'Челябинская обл.'!$C$19</f>
        <v>0</v>
      </c>
      <c r="M280" s="61">
        <f>'Челябинская обл.'!$C$20</f>
        <v>0</v>
      </c>
      <c r="N280" s="61">
        <f>'Челябинская обл.'!$C$21</f>
        <v>0</v>
      </c>
      <c r="O280" s="61">
        <f>'Челябинская обл.'!$C$23</f>
        <v>1493.77</v>
      </c>
      <c r="P280" s="61">
        <f>'Челябинская обл.'!$C$24</f>
        <v>0</v>
      </c>
      <c r="Q280" s="61">
        <f>'Челябинская обл.'!$C$25</f>
        <v>0</v>
      </c>
      <c r="R280" s="61">
        <f>'Челябинская обл.'!$C$26</f>
        <v>0</v>
      </c>
      <c r="S280" s="61">
        <f>'Челябинская обл.'!$C$27</f>
        <v>0</v>
      </c>
      <c r="T280" s="61">
        <f>'Челябинская обл.'!$C$28</f>
        <v>0</v>
      </c>
      <c r="U280" s="61">
        <f>'Челябинская обл.'!$C$29</f>
        <v>377.24</v>
      </c>
      <c r="V280" s="61">
        <f>'Челябинская обл.'!$C$34</f>
        <v>13.23</v>
      </c>
      <c r="W280" s="61">
        <f>'Челябинская обл.'!$C$37</f>
        <v>352.76</v>
      </c>
      <c r="X280" s="61">
        <f>'Челябинская обл.'!$C$38</f>
        <v>825.59</v>
      </c>
      <c r="Y280" s="61">
        <f>'Челябинская обл.'!$C$39</f>
        <v>0</v>
      </c>
      <c r="Z280" s="61">
        <f>'Челябинская обл.'!$C$40</f>
        <v>0</v>
      </c>
      <c r="AA280" s="61">
        <f>'Челябинская обл.'!$C$41</f>
        <v>0</v>
      </c>
      <c r="AB280" s="61">
        <f>'Челябинская обл.'!$C$44</f>
        <v>1142.9000000000001</v>
      </c>
      <c r="AC280" s="61">
        <f>'Челябинская обл.'!$C$45</f>
        <v>1066.98</v>
      </c>
      <c r="AD280" s="61">
        <f>'Челябинская обл.'!$C$46</f>
        <v>0</v>
      </c>
      <c r="AE280" s="61">
        <f>'Челябинская обл.'!$C$47</f>
        <v>0</v>
      </c>
      <c r="AF280" s="61">
        <f>'Челябинская обл.'!$C$48</f>
        <v>0</v>
      </c>
      <c r="AG280" s="61">
        <f>'Челябинская обл.'!$C$50</f>
        <v>1081.3599999999999</v>
      </c>
      <c r="AH280" s="61">
        <f>'Челябинская обл.'!$C$51</f>
        <v>1328.18</v>
      </c>
      <c r="AI280" s="61">
        <f>'Челябинская обл.'!$C$52</f>
        <v>0</v>
      </c>
      <c r="AJ280" s="61">
        <f>'Челябинская обл.'!$C$53</f>
        <v>0</v>
      </c>
      <c r="AK280" s="61">
        <f>'Челябинская обл.'!$C$54</f>
        <v>0</v>
      </c>
      <c r="AL280" s="61">
        <f>'Челябинская обл.'!$C$55</f>
        <v>0</v>
      </c>
      <c r="AM280" s="61">
        <f>'Челябинская обл.'!$C$56</f>
        <v>243.71</v>
      </c>
    </row>
    <row r="281" spans="1:39" s="22" customFormat="1" ht="31.5">
      <c r="A281" s="65" t="s">
        <v>236</v>
      </c>
      <c r="B281" s="73" t="s">
        <v>571</v>
      </c>
      <c r="C281" s="60"/>
      <c r="D281" s="61" t="str">
        <f>'Челябинская обл.'!$C$7</f>
        <v>13,23</v>
      </c>
      <c r="E281" s="61">
        <f>'Челябинская обл.'!$C$10</f>
        <v>1005.74</v>
      </c>
      <c r="F281" s="61">
        <f>'Челябинская обл.'!$C$11</f>
        <v>0</v>
      </c>
      <c r="G281" s="61">
        <f>'Челябинская обл.'!$C$12</f>
        <v>0</v>
      </c>
      <c r="H281" s="61">
        <f>'Челябинская обл.'!$C$13</f>
        <v>0</v>
      </c>
      <c r="I281" s="61">
        <f>'Челябинская обл.'!$C$14</f>
        <v>0</v>
      </c>
      <c r="J281" s="61">
        <f>'Челябинская обл.'!$C$17</f>
        <v>1987.75</v>
      </c>
      <c r="K281" s="61">
        <f>'Челябинская обл.'!$C$18</f>
        <v>0</v>
      </c>
      <c r="L281" s="61">
        <f>'Челябинская обл.'!$C$19</f>
        <v>0</v>
      </c>
      <c r="M281" s="61">
        <f>'Челябинская обл.'!$C$20</f>
        <v>0</v>
      </c>
      <c r="N281" s="61">
        <f>'Челябинская обл.'!$C$21</f>
        <v>0</v>
      </c>
      <c r="O281" s="61">
        <f>'Челябинская обл.'!$C$23</f>
        <v>1493.77</v>
      </c>
      <c r="P281" s="61">
        <f>'Челябинская обл.'!$C$24</f>
        <v>0</v>
      </c>
      <c r="Q281" s="61">
        <f>'Челябинская обл.'!$C$25</f>
        <v>0</v>
      </c>
      <c r="R281" s="61">
        <f>'Челябинская обл.'!$C$26</f>
        <v>0</v>
      </c>
      <c r="S281" s="61">
        <f>'Челябинская обл.'!$C$27</f>
        <v>0</v>
      </c>
      <c r="T281" s="61">
        <f>'Челябинская обл.'!$C$28</f>
        <v>0</v>
      </c>
      <c r="U281" s="61">
        <f>'Челябинская обл.'!$C$29</f>
        <v>377.24</v>
      </c>
      <c r="V281" s="61">
        <f>'Челябинская обл.'!$C$34</f>
        <v>13.23</v>
      </c>
      <c r="W281" s="61">
        <f>'Челябинская обл.'!$C$37</f>
        <v>352.76</v>
      </c>
      <c r="X281" s="61">
        <f>'Челябинская обл.'!$C$38</f>
        <v>825.59</v>
      </c>
      <c r="Y281" s="61">
        <f>'Челябинская обл.'!$C$39</f>
        <v>0</v>
      </c>
      <c r="Z281" s="61">
        <f>'Челябинская обл.'!$C$40</f>
        <v>0</v>
      </c>
      <c r="AA281" s="61">
        <f>'Челябинская обл.'!$C$41</f>
        <v>0</v>
      </c>
      <c r="AB281" s="61">
        <f>'Челябинская обл.'!$C$44</f>
        <v>1142.9000000000001</v>
      </c>
      <c r="AC281" s="61">
        <f>'Челябинская обл.'!$C$45</f>
        <v>1066.98</v>
      </c>
      <c r="AD281" s="61">
        <f>'Челябинская обл.'!$C$46</f>
        <v>0</v>
      </c>
      <c r="AE281" s="61">
        <f>'Челябинская обл.'!$C$47</f>
        <v>0</v>
      </c>
      <c r="AF281" s="61">
        <f>'Челябинская обл.'!$C$48</f>
        <v>0</v>
      </c>
      <c r="AG281" s="61">
        <f>'Челябинская обл.'!$C$50</f>
        <v>1081.3599999999999</v>
      </c>
      <c r="AH281" s="61">
        <f>'Челябинская обл.'!$C$51</f>
        <v>1328.18</v>
      </c>
      <c r="AI281" s="61">
        <f>'Челябинская обл.'!$C$52</f>
        <v>0</v>
      </c>
      <c r="AJ281" s="61">
        <f>'Челябинская обл.'!$C$53</f>
        <v>0</v>
      </c>
      <c r="AK281" s="61">
        <f>'Челябинская обл.'!$C$54</f>
        <v>0</v>
      </c>
      <c r="AL281" s="61">
        <f>'Челябинская обл.'!$C$55</f>
        <v>0</v>
      </c>
      <c r="AM281" s="61">
        <f>'Челябинская обл.'!$C$56</f>
        <v>243.71</v>
      </c>
    </row>
    <row r="282" spans="1:39" s="22" customFormat="1" ht="15.75">
      <c r="A282" s="76">
        <v>11</v>
      </c>
      <c r="B282" s="66" t="s">
        <v>429</v>
      </c>
      <c r="C282" s="60"/>
      <c r="D282" s="61" t="str">
        <f>'Челябинская обл.'!$C$7</f>
        <v>13,23</v>
      </c>
      <c r="E282" s="61">
        <f>'Челябинская обл.'!$C$10</f>
        <v>1005.74</v>
      </c>
      <c r="F282" s="61">
        <f>'Челябинская обл.'!$C$11</f>
        <v>0</v>
      </c>
      <c r="G282" s="61">
        <f>'Челябинская обл.'!$C$12</f>
        <v>0</v>
      </c>
      <c r="H282" s="61">
        <f>'Челябинская обл.'!$C$13</f>
        <v>0</v>
      </c>
      <c r="I282" s="61">
        <f>'Челябинская обл.'!$C$14</f>
        <v>0</v>
      </c>
      <c r="J282" s="61">
        <f>'Челябинская обл.'!$C$17</f>
        <v>1987.75</v>
      </c>
      <c r="K282" s="61">
        <f>'Челябинская обл.'!$C$18</f>
        <v>0</v>
      </c>
      <c r="L282" s="61">
        <f>'Челябинская обл.'!$C$19</f>
        <v>0</v>
      </c>
      <c r="M282" s="61">
        <f>'Челябинская обл.'!$C$20</f>
        <v>0</v>
      </c>
      <c r="N282" s="61">
        <f>'Челябинская обл.'!$C$21</f>
        <v>0</v>
      </c>
      <c r="O282" s="61">
        <f>'Челябинская обл.'!$C$23</f>
        <v>1493.77</v>
      </c>
      <c r="P282" s="61">
        <f>'Челябинская обл.'!$C$24</f>
        <v>0</v>
      </c>
      <c r="Q282" s="61">
        <f>'Челябинская обл.'!$C$25</f>
        <v>0</v>
      </c>
      <c r="R282" s="61">
        <f>'Челябинская обл.'!$C$26</f>
        <v>0</v>
      </c>
      <c r="S282" s="61">
        <f>'Челябинская обл.'!$C$27</f>
        <v>0</v>
      </c>
      <c r="T282" s="61">
        <f>'Челябинская обл.'!$C$28</f>
        <v>0</v>
      </c>
      <c r="U282" s="61">
        <f>'Челябинская обл.'!$C$29</f>
        <v>377.24</v>
      </c>
      <c r="V282" s="61">
        <f>'Челябинская обл.'!$C$34</f>
        <v>13.23</v>
      </c>
      <c r="W282" s="61">
        <f>'Челябинская обл.'!$C$37</f>
        <v>352.76</v>
      </c>
      <c r="X282" s="61">
        <f>'Челябинская обл.'!$C$38</f>
        <v>825.59</v>
      </c>
      <c r="Y282" s="61">
        <f>'Челябинская обл.'!$C$39</f>
        <v>0</v>
      </c>
      <c r="Z282" s="61">
        <f>'Челябинская обл.'!$C$40</f>
        <v>0</v>
      </c>
      <c r="AA282" s="61">
        <f>'Челябинская обл.'!$C$41</f>
        <v>0</v>
      </c>
      <c r="AB282" s="61">
        <f>'Челябинская обл.'!$C$44</f>
        <v>1142.9000000000001</v>
      </c>
      <c r="AC282" s="61">
        <f>'Челябинская обл.'!$C$45</f>
        <v>1066.98</v>
      </c>
      <c r="AD282" s="61">
        <f>'Челябинская обл.'!$C$46</f>
        <v>0</v>
      </c>
      <c r="AE282" s="61">
        <f>'Челябинская обл.'!$C$47</f>
        <v>0</v>
      </c>
      <c r="AF282" s="61">
        <f>'Челябинская обл.'!$C$48</f>
        <v>0</v>
      </c>
      <c r="AG282" s="61">
        <f>'Челябинская обл.'!$C$50</f>
        <v>1081.3599999999999</v>
      </c>
      <c r="AH282" s="61">
        <f>'Челябинская обл.'!$C$51</f>
        <v>1328.18</v>
      </c>
      <c r="AI282" s="61">
        <f>'Челябинская обл.'!$C$52</f>
        <v>0</v>
      </c>
      <c r="AJ282" s="61">
        <f>'Челябинская обл.'!$C$53</f>
        <v>0</v>
      </c>
      <c r="AK282" s="61">
        <f>'Челябинская обл.'!$C$54</f>
        <v>0</v>
      </c>
      <c r="AL282" s="61">
        <f>'Челябинская обл.'!$C$55</f>
        <v>0</v>
      </c>
      <c r="AM282" s="61">
        <f>'Челябинская обл.'!$C$56</f>
        <v>243.71</v>
      </c>
    </row>
    <row r="283" spans="1:39" s="22" customFormat="1" ht="15.75">
      <c r="A283" s="85">
        <v>25</v>
      </c>
      <c r="B283" s="64" t="s">
        <v>198</v>
      </c>
      <c r="C283" s="60"/>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row>
    <row r="284" spans="1:39" s="22" customFormat="1" ht="15.75">
      <c r="A284" s="72" t="s">
        <v>27</v>
      </c>
      <c r="B284" s="73" t="s">
        <v>537</v>
      </c>
      <c r="C284" s="60"/>
      <c r="D284" s="61" t="str">
        <f>'Челябинская обл.'!$C$7</f>
        <v>13,23</v>
      </c>
      <c r="E284" s="61">
        <f>'Челябинская обл.'!$C$10</f>
        <v>1005.74</v>
      </c>
      <c r="F284" s="61">
        <f>'Челябинская обл.'!$C$11</f>
        <v>0</v>
      </c>
      <c r="G284" s="61">
        <f>'Челябинская обл.'!$C$12</f>
        <v>0</v>
      </c>
      <c r="H284" s="61">
        <f>'Челябинская обл.'!$C$13</f>
        <v>0</v>
      </c>
      <c r="I284" s="61">
        <f>'Челябинская обл.'!$C$14</f>
        <v>0</v>
      </c>
      <c r="J284" s="61">
        <f>'Челябинская обл.'!$C$17</f>
        <v>1987.75</v>
      </c>
      <c r="K284" s="61">
        <f>'Челябинская обл.'!$C$18</f>
        <v>0</v>
      </c>
      <c r="L284" s="61">
        <f>'Челябинская обл.'!$C$19</f>
        <v>0</v>
      </c>
      <c r="M284" s="61">
        <f>'Челябинская обл.'!$C$20</f>
        <v>0</v>
      </c>
      <c r="N284" s="61">
        <f>'Челябинская обл.'!$C$21</f>
        <v>0</v>
      </c>
      <c r="O284" s="61">
        <f>'Челябинская обл.'!$C$23</f>
        <v>1493.77</v>
      </c>
      <c r="P284" s="61">
        <f>'Челябинская обл.'!$C$24</f>
        <v>0</v>
      </c>
      <c r="Q284" s="61">
        <f>'Челябинская обл.'!$C$25</f>
        <v>0</v>
      </c>
      <c r="R284" s="61">
        <f>'Челябинская обл.'!$C$26</f>
        <v>0</v>
      </c>
      <c r="S284" s="61">
        <f>'Челябинская обл.'!$C$27</f>
        <v>0</v>
      </c>
      <c r="T284" s="61">
        <f>'Челябинская обл.'!$C$28</f>
        <v>0</v>
      </c>
      <c r="U284" s="61">
        <f>'Челябинская обл.'!$C$29</f>
        <v>377.24</v>
      </c>
      <c r="V284" s="61">
        <f>'Челябинская обл.'!$C$34</f>
        <v>13.23</v>
      </c>
      <c r="W284" s="61">
        <f>'Челябинская обл.'!$C$37</f>
        <v>352.76</v>
      </c>
      <c r="X284" s="61">
        <f>'Челябинская обл.'!$C$38</f>
        <v>825.59</v>
      </c>
      <c r="Y284" s="61">
        <f>'Челябинская обл.'!$C$39</f>
        <v>0</v>
      </c>
      <c r="Z284" s="61">
        <f>'Челябинская обл.'!$C$40</f>
        <v>0</v>
      </c>
      <c r="AA284" s="61">
        <f>'Челябинская обл.'!$C$41</f>
        <v>0</v>
      </c>
      <c r="AB284" s="61">
        <f>'Челябинская обл.'!$C$44</f>
        <v>1142.9000000000001</v>
      </c>
      <c r="AC284" s="61">
        <f>'Челябинская обл.'!$C$45</f>
        <v>1066.98</v>
      </c>
      <c r="AD284" s="61">
        <f>'Челябинская обл.'!$C$46</f>
        <v>0</v>
      </c>
      <c r="AE284" s="61">
        <f>'Челябинская обл.'!$C$47</f>
        <v>0</v>
      </c>
      <c r="AF284" s="61">
        <f>'Челябинская обл.'!$C$48</f>
        <v>0</v>
      </c>
      <c r="AG284" s="61">
        <f>'Челябинская обл.'!$C$50</f>
        <v>1081.3599999999999</v>
      </c>
      <c r="AH284" s="61">
        <f>'Челябинская обл.'!$C$51</f>
        <v>1328.18</v>
      </c>
      <c r="AI284" s="61">
        <f>'Челябинская обл.'!$C$52</f>
        <v>0</v>
      </c>
      <c r="AJ284" s="61">
        <f>'Челябинская обл.'!$C$53</f>
        <v>0</v>
      </c>
      <c r="AK284" s="61">
        <f>'Челябинская обл.'!$C$54</f>
        <v>0</v>
      </c>
      <c r="AL284" s="61">
        <f>'Челябинская обл.'!$C$55</f>
        <v>0</v>
      </c>
      <c r="AM284" s="61">
        <f>'Челябинская обл.'!$C$56</f>
        <v>243.71</v>
      </c>
    </row>
    <row r="285" spans="1:39" s="22" customFormat="1" ht="15.75">
      <c r="A285" s="65" t="s">
        <v>22</v>
      </c>
      <c r="B285" s="66" t="s">
        <v>439</v>
      </c>
      <c r="C285" s="60"/>
      <c r="D285" s="61" t="str">
        <f>'Челябинская обл.'!$C$7</f>
        <v>13,23</v>
      </c>
      <c r="E285" s="61">
        <f>'Челябинская обл.'!$C$10</f>
        <v>1005.74</v>
      </c>
      <c r="F285" s="61">
        <f>'Челябинская обл.'!$C$11</f>
        <v>0</v>
      </c>
      <c r="G285" s="61">
        <f>'Челябинская обл.'!$C$12</f>
        <v>0</v>
      </c>
      <c r="H285" s="61">
        <f>'Челябинская обл.'!$C$13</f>
        <v>0</v>
      </c>
      <c r="I285" s="61">
        <f>'Челябинская обл.'!$C$14</f>
        <v>0</v>
      </c>
      <c r="J285" s="61">
        <f>'Челябинская обл.'!$C$17</f>
        <v>1987.75</v>
      </c>
      <c r="K285" s="61">
        <f>'Челябинская обл.'!$C$18</f>
        <v>0</v>
      </c>
      <c r="L285" s="61">
        <f>'Челябинская обл.'!$C$19</f>
        <v>0</v>
      </c>
      <c r="M285" s="61">
        <f>'Челябинская обл.'!$C$20</f>
        <v>0</v>
      </c>
      <c r="N285" s="61">
        <f>'Челябинская обл.'!$C$21</f>
        <v>0</v>
      </c>
      <c r="O285" s="61">
        <f>'Челябинская обл.'!$C$23</f>
        <v>1493.77</v>
      </c>
      <c r="P285" s="61">
        <f>'Челябинская обл.'!$C$24</f>
        <v>0</v>
      </c>
      <c r="Q285" s="61">
        <f>'Челябинская обл.'!$C$25</f>
        <v>0</v>
      </c>
      <c r="R285" s="61">
        <f>'Челябинская обл.'!$C$26</f>
        <v>0</v>
      </c>
      <c r="S285" s="61">
        <f>'Челябинская обл.'!$C$27</f>
        <v>0</v>
      </c>
      <c r="T285" s="61">
        <f>'Челябинская обл.'!$C$28</f>
        <v>0</v>
      </c>
      <c r="U285" s="61">
        <f>'Челябинская обл.'!$C$29</f>
        <v>377.24</v>
      </c>
      <c r="V285" s="61">
        <f>'Челябинская обл.'!$C$34</f>
        <v>13.23</v>
      </c>
      <c r="W285" s="61">
        <f>'Челябинская обл.'!$C$37</f>
        <v>352.76</v>
      </c>
      <c r="X285" s="61">
        <f>'Челябинская обл.'!$C$38</f>
        <v>825.59</v>
      </c>
      <c r="Y285" s="61">
        <f>'Челябинская обл.'!$C$39</f>
        <v>0</v>
      </c>
      <c r="Z285" s="61">
        <f>'Челябинская обл.'!$C$40</f>
        <v>0</v>
      </c>
      <c r="AA285" s="61">
        <f>'Челябинская обл.'!$C$41</f>
        <v>0</v>
      </c>
      <c r="AB285" s="61">
        <f>'Челябинская обл.'!$C$44</f>
        <v>1142.9000000000001</v>
      </c>
      <c r="AC285" s="61">
        <f>'Челябинская обл.'!$C$45</f>
        <v>1066.98</v>
      </c>
      <c r="AD285" s="61">
        <f>'Челябинская обл.'!$C$46</f>
        <v>0</v>
      </c>
      <c r="AE285" s="61">
        <f>'Челябинская обл.'!$C$47</f>
        <v>0</v>
      </c>
      <c r="AF285" s="61">
        <f>'Челябинская обл.'!$C$48</f>
        <v>0</v>
      </c>
      <c r="AG285" s="61">
        <f>'Челябинская обл.'!$C$50</f>
        <v>1081.3599999999999</v>
      </c>
      <c r="AH285" s="61">
        <f>'Челябинская обл.'!$C$51</f>
        <v>1328.18</v>
      </c>
      <c r="AI285" s="61">
        <f>'Челябинская обл.'!$C$52</f>
        <v>0</v>
      </c>
      <c r="AJ285" s="61">
        <f>'Челябинская обл.'!$C$53</f>
        <v>0</v>
      </c>
      <c r="AK285" s="61">
        <f>'Челябинская обл.'!$C$54</f>
        <v>0</v>
      </c>
      <c r="AL285" s="61">
        <f>'Челябинская обл.'!$C$55</f>
        <v>0</v>
      </c>
      <c r="AM285" s="61">
        <f>'Челябинская обл.'!$C$56</f>
        <v>243.71</v>
      </c>
    </row>
    <row r="286" spans="1:39" s="22" customFormat="1" ht="15.75">
      <c r="A286" s="72" t="s">
        <v>24</v>
      </c>
      <c r="B286" s="66" t="s">
        <v>440</v>
      </c>
      <c r="C286" s="60"/>
      <c r="D286" s="61" t="str">
        <f>'Челябинская обл.'!$C$7</f>
        <v>13,23</v>
      </c>
      <c r="E286" s="61">
        <f>'Челябинская обл.'!$C$10</f>
        <v>1005.74</v>
      </c>
      <c r="F286" s="61">
        <f>'Челябинская обл.'!$C$11</f>
        <v>0</v>
      </c>
      <c r="G286" s="61">
        <f>'Челябинская обл.'!$C$12</f>
        <v>0</v>
      </c>
      <c r="H286" s="61">
        <f>'Челябинская обл.'!$C$13</f>
        <v>0</v>
      </c>
      <c r="I286" s="61">
        <f>'Челябинская обл.'!$C$14</f>
        <v>0</v>
      </c>
      <c r="J286" s="61">
        <f>'Челябинская обл.'!$C$17</f>
        <v>1987.75</v>
      </c>
      <c r="K286" s="61">
        <f>'Челябинская обл.'!$C$18</f>
        <v>0</v>
      </c>
      <c r="L286" s="61">
        <f>'Челябинская обл.'!$C$19</f>
        <v>0</v>
      </c>
      <c r="M286" s="61">
        <f>'Челябинская обл.'!$C$20</f>
        <v>0</v>
      </c>
      <c r="N286" s="61">
        <f>'Челябинская обл.'!$C$21</f>
        <v>0</v>
      </c>
      <c r="O286" s="61">
        <f>'Челябинская обл.'!$C$23</f>
        <v>1493.77</v>
      </c>
      <c r="P286" s="61">
        <f>'Челябинская обл.'!$C$24</f>
        <v>0</v>
      </c>
      <c r="Q286" s="61">
        <f>'Челябинская обл.'!$C$25</f>
        <v>0</v>
      </c>
      <c r="R286" s="61">
        <f>'Челябинская обл.'!$C$26</f>
        <v>0</v>
      </c>
      <c r="S286" s="61">
        <f>'Челябинская обл.'!$C$27</f>
        <v>0</v>
      </c>
      <c r="T286" s="61">
        <f>'Челябинская обл.'!$C$28</f>
        <v>0</v>
      </c>
      <c r="U286" s="61">
        <f>'Челябинская обл.'!$C$29</f>
        <v>377.24</v>
      </c>
      <c r="V286" s="61">
        <f>'Челябинская обл.'!$C$34</f>
        <v>13.23</v>
      </c>
      <c r="W286" s="61">
        <f>'Челябинская обл.'!$C$37</f>
        <v>352.76</v>
      </c>
      <c r="X286" s="61">
        <f>'Челябинская обл.'!$C$38</f>
        <v>825.59</v>
      </c>
      <c r="Y286" s="61">
        <f>'Челябинская обл.'!$C$39</f>
        <v>0</v>
      </c>
      <c r="Z286" s="61">
        <f>'Челябинская обл.'!$C$40</f>
        <v>0</v>
      </c>
      <c r="AA286" s="61">
        <f>'Челябинская обл.'!$C$41</f>
        <v>0</v>
      </c>
      <c r="AB286" s="61">
        <f>'Челябинская обл.'!$C$44</f>
        <v>1142.9000000000001</v>
      </c>
      <c r="AC286" s="61">
        <f>'Челябинская обл.'!$C$45</f>
        <v>1066.98</v>
      </c>
      <c r="AD286" s="61">
        <f>'Челябинская обл.'!$C$46</f>
        <v>0</v>
      </c>
      <c r="AE286" s="61">
        <f>'Челябинская обл.'!$C$47</f>
        <v>0</v>
      </c>
      <c r="AF286" s="61">
        <f>'Челябинская обл.'!$C$48</f>
        <v>0</v>
      </c>
      <c r="AG286" s="61">
        <f>'Челябинская обл.'!$C$50</f>
        <v>1081.3599999999999</v>
      </c>
      <c r="AH286" s="61">
        <f>'Челябинская обл.'!$C$51</f>
        <v>1328.18</v>
      </c>
      <c r="AI286" s="61">
        <f>'Челябинская обл.'!$C$52</f>
        <v>0</v>
      </c>
      <c r="AJ286" s="61">
        <f>'Челябинская обл.'!$C$53</f>
        <v>0</v>
      </c>
      <c r="AK286" s="61">
        <f>'Челябинская обл.'!$C$54</f>
        <v>0</v>
      </c>
      <c r="AL286" s="61">
        <f>'Челябинская обл.'!$C$55</f>
        <v>0</v>
      </c>
      <c r="AM286" s="61">
        <f>'Челябинская обл.'!$C$56</f>
        <v>243.71</v>
      </c>
    </row>
    <row r="287" spans="1:39" s="22" customFormat="1" ht="31.5">
      <c r="A287" s="65" t="s">
        <v>28</v>
      </c>
      <c r="B287" s="66" t="s">
        <v>441</v>
      </c>
      <c r="C287" s="60"/>
      <c r="D287" s="61" t="str">
        <f>'Челябинская обл.'!$C$7</f>
        <v>13,23</v>
      </c>
      <c r="E287" s="61">
        <f>'Челябинская обл.'!$C$10</f>
        <v>1005.74</v>
      </c>
      <c r="F287" s="61">
        <f>'Челябинская обл.'!$C$11</f>
        <v>0</v>
      </c>
      <c r="G287" s="61">
        <f>'Челябинская обл.'!$C$12</f>
        <v>0</v>
      </c>
      <c r="H287" s="61">
        <f>'Челябинская обл.'!$C$13</f>
        <v>0</v>
      </c>
      <c r="I287" s="61">
        <f>'Челябинская обл.'!$C$14</f>
        <v>0</v>
      </c>
      <c r="J287" s="61">
        <f>'Челябинская обл.'!$C$17</f>
        <v>1987.75</v>
      </c>
      <c r="K287" s="61">
        <f>'Челябинская обл.'!$C$18</f>
        <v>0</v>
      </c>
      <c r="L287" s="61">
        <f>'Челябинская обл.'!$C$19</f>
        <v>0</v>
      </c>
      <c r="M287" s="61">
        <f>'Челябинская обл.'!$C$20</f>
        <v>0</v>
      </c>
      <c r="N287" s="61">
        <f>'Челябинская обл.'!$C$21</f>
        <v>0</v>
      </c>
      <c r="O287" s="61">
        <f>'Челябинская обл.'!$C$23</f>
        <v>1493.77</v>
      </c>
      <c r="P287" s="61">
        <f>'Челябинская обл.'!$C$24</f>
        <v>0</v>
      </c>
      <c r="Q287" s="61">
        <f>'Челябинская обл.'!$C$25</f>
        <v>0</v>
      </c>
      <c r="R287" s="61">
        <f>'Челябинская обл.'!$C$26</f>
        <v>0</v>
      </c>
      <c r="S287" s="61">
        <f>'Челябинская обл.'!$C$27</f>
        <v>0</v>
      </c>
      <c r="T287" s="61">
        <f>'Челябинская обл.'!$C$28</f>
        <v>0</v>
      </c>
      <c r="U287" s="61">
        <f>'Челябинская обл.'!$C$29</f>
        <v>377.24</v>
      </c>
      <c r="V287" s="61">
        <f>'Челябинская обл.'!$C$34</f>
        <v>13.23</v>
      </c>
      <c r="W287" s="61">
        <f>'Челябинская обл.'!$C$37</f>
        <v>352.76</v>
      </c>
      <c r="X287" s="61">
        <f>'Челябинская обл.'!$C$38</f>
        <v>825.59</v>
      </c>
      <c r="Y287" s="61">
        <f>'Челябинская обл.'!$C$39</f>
        <v>0</v>
      </c>
      <c r="Z287" s="61">
        <f>'Челябинская обл.'!$C$40</f>
        <v>0</v>
      </c>
      <c r="AA287" s="61">
        <f>'Челябинская обл.'!$C$41</f>
        <v>0</v>
      </c>
      <c r="AB287" s="61">
        <f>'Челябинская обл.'!$C$44</f>
        <v>1142.9000000000001</v>
      </c>
      <c r="AC287" s="61">
        <f>'Челябинская обл.'!$C$45</f>
        <v>1066.98</v>
      </c>
      <c r="AD287" s="61">
        <f>'Челябинская обл.'!$C$46</f>
        <v>0</v>
      </c>
      <c r="AE287" s="61">
        <f>'Челябинская обл.'!$C$47</f>
        <v>0</v>
      </c>
      <c r="AF287" s="61">
        <f>'Челябинская обл.'!$C$48</f>
        <v>0</v>
      </c>
      <c r="AG287" s="61">
        <f>'Челябинская обл.'!$C$50</f>
        <v>1081.3599999999999</v>
      </c>
      <c r="AH287" s="61">
        <f>'Челябинская обл.'!$C$51</f>
        <v>1328.18</v>
      </c>
      <c r="AI287" s="61">
        <f>'Челябинская обл.'!$C$52</f>
        <v>0</v>
      </c>
      <c r="AJ287" s="61">
        <f>'Челябинская обл.'!$C$53</f>
        <v>0</v>
      </c>
      <c r="AK287" s="61">
        <f>'Челябинская обл.'!$C$54</f>
        <v>0</v>
      </c>
      <c r="AL287" s="61">
        <f>'Челябинская обл.'!$C$55</f>
        <v>0</v>
      </c>
      <c r="AM287" s="61">
        <f>'Челябинская обл.'!$C$56</f>
        <v>243.71</v>
      </c>
    </row>
    <row r="288" spans="1:39" s="22" customFormat="1" ht="15.75">
      <c r="A288" s="72" t="s">
        <v>221</v>
      </c>
      <c r="B288" s="66" t="s">
        <v>442</v>
      </c>
      <c r="C288" s="60"/>
      <c r="D288" s="61" t="str">
        <f>'Челябинская обл.'!$C$7</f>
        <v>13,23</v>
      </c>
      <c r="E288" s="61">
        <f>'Челябинская обл.'!$C$10</f>
        <v>1005.74</v>
      </c>
      <c r="F288" s="61">
        <f>'Челябинская обл.'!$C$11</f>
        <v>0</v>
      </c>
      <c r="G288" s="61">
        <f>'Челябинская обл.'!$C$12</f>
        <v>0</v>
      </c>
      <c r="H288" s="61">
        <f>'Челябинская обл.'!$C$13</f>
        <v>0</v>
      </c>
      <c r="I288" s="61">
        <f>'Челябинская обл.'!$C$14</f>
        <v>0</v>
      </c>
      <c r="J288" s="61">
        <f>'Челябинская обл.'!$C$17</f>
        <v>1987.75</v>
      </c>
      <c r="K288" s="61">
        <f>'Челябинская обл.'!$C$18</f>
        <v>0</v>
      </c>
      <c r="L288" s="61">
        <f>'Челябинская обл.'!$C$19</f>
        <v>0</v>
      </c>
      <c r="M288" s="61">
        <f>'Челябинская обл.'!$C$20</f>
        <v>0</v>
      </c>
      <c r="N288" s="61">
        <f>'Челябинская обл.'!$C$21</f>
        <v>0</v>
      </c>
      <c r="O288" s="61">
        <f>'Челябинская обл.'!$C$23</f>
        <v>1493.77</v>
      </c>
      <c r="P288" s="61">
        <f>'Челябинская обл.'!$C$24</f>
        <v>0</v>
      </c>
      <c r="Q288" s="61">
        <f>'Челябинская обл.'!$C$25</f>
        <v>0</v>
      </c>
      <c r="R288" s="61">
        <f>'Челябинская обл.'!$C$26</f>
        <v>0</v>
      </c>
      <c r="S288" s="61">
        <f>'Челябинская обл.'!$C$27</f>
        <v>0</v>
      </c>
      <c r="T288" s="61">
        <f>'Челябинская обл.'!$C$28</f>
        <v>0</v>
      </c>
      <c r="U288" s="61">
        <f>'Челябинская обл.'!$C$29</f>
        <v>377.24</v>
      </c>
      <c r="V288" s="61">
        <f>'Челябинская обл.'!$C$34</f>
        <v>13.23</v>
      </c>
      <c r="W288" s="61">
        <f>'Челябинская обл.'!$C$37</f>
        <v>352.76</v>
      </c>
      <c r="X288" s="61">
        <f>'Челябинская обл.'!$C$38</f>
        <v>825.59</v>
      </c>
      <c r="Y288" s="61">
        <f>'Челябинская обл.'!$C$39</f>
        <v>0</v>
      </c>
      <c r="Z288" s="61">
        <f>'Челябинская обл.'!$C$40</f>
        <v>0</v>
      </c>
      <c r="AA288" s="61">
        <f>'Челябинская обл.'!$C$41</f>
        <v>0</v>
      </c>
      <c r="AB288" s="61">
        <f>'Челябинская обл.'!$C$44</f>
        <v>1142.9000000000001</v>
      </c>
      <c r="AC288" s="61">
        <f>'Челябинская обл.'!$C$45</f>
        <v>1066.98</v>
      </c>
      <c r="AD288" s="61">
        <f>'Челябинская обл.'!$C$46</f>
        <v>0</v>
      </c>
      <c r="AE288" s="61">
        <f>'Челябинская обл.'!$C$47</f>
        <v>0</v>
      </c>
      <c r="AF288" s="61">
        <f>'Челябинская обл.'!$C$48</f>
        <v>0</v>
      </c>
      <c r="AG288" s="61">
        <f>'Челябинская обл.'!$C$50</f>
        <v>1081.3599999999999</v>
      </c>
      <c r="AH288" s="61">
        <f>'Челябинская обл.'!$C$51</f>
        <v>1328.18</v>
      </c>
      <c r="AI288" s="61">
        <f>'Челябинская обл.'!$C$52</f>
        <v>0</v>
      </c>
      <c r="AJ288" s="61">
        <f>'Челябинская обл.'!$C$53</f>
        <v>0</v>
      </c>
      <c r="AK288" s="61">
        <f>'Челябинская обл.'!$C$54</f>
        <v>0</v>
      </c>
      <c r="AL288" s="61">
        <f>'Челябинская обл.'!$C$55</f>
        <v>0</v>
      </c>
      <c r="AM288" s="61">
        <f>'Челябинская обл.'!$C$56</f>
        <v>243.71</v>
      </c>
    </row>
    <row r="289" spans="1:39" s="22" customFormat="1" ht="15.75">
      <c r="A289" s="65" t="s">
        <v>223</v>
      </c>
      <c r="B289" s="66" t="s">
        <v>443</v>
      </c>
      <c r="C289" s="60"/>
      <c r="D289" s="61" t="str">
        <f>'Челябинская обл.'!$C$7</f>
        <v>13,23</v>
      </c>
      <c r="E289" s="61">
        <f>'Челябинская обл.'!$C$10</f>
        <v>1005.74</v>
      </c>
      <c r="F289" s="61">
        <f>'Челябинская обл.'!$C$11</f>
        <v>0</v>
      </c>
      <c r="G289" s="61">
        <f>'Челябинская обл.'!$C$12</f>
        <v>0</v>
      </c>
      <c r="H289" s="61">
        <f>'Челябинская обл.'!$C$13</f>
        <v>0</v>
      </c>
      <c r="I289" s="61">
        <f>'Челябинская обл.'!$C$14</f>
        <v>0</v>
      </c>
      <c r="J289" s="61">
        <f>'Челябинская обл.'!$C$17</f>
        <v>1987.75</v>
      </c>
      <c r="K289" s="61">
        <f>'Челябинская обл.'!$C$18</f>
        <v>0</v>
      </c>
      <c r="L289" s="61">
        <f>'Челябинская обл.'!$C$19</f>
        <v>0</v>
      </c>
      <c r="M289" s="61">
        <f>'Челябинская обл.'!$C$20</f>
        <v>0</v>
      </c>
      <c r="N289" s="61">
        <f>'Челябинская обл.'!$C$21</f>
        <v>0</v>
      </c>
      <c r="O289" s="61">
        <f>'Челябинская обл.'!$C$23</f>
        <v>1493.77</v>
      </c>
      <c r="P289" s="61">
        <f>'Челябинская обл.'!$C$24</f>
        <v>0</v>
      </c>
      <c r="Q289" s="61">
        <f>'Челябинская обл.'!$C$25</f>
        <v>0</v>
      </c>
      <c r="R289" s="61">
        <f>'Челябинская обл.'!$C$26</f>
        <v>0</v>
      </c>
      <c r="S289" s="61">
        <f>'Челябинская обл.'!$C$27</f>
        <v>0</v>
      </c>
      <c r="T289" s="61">
        <f>'Челябинская обл.'!$C$28</f>
        <v>0</v>
      </c>
      <c r="U289" s="61">
        <f>'Челябинская обл.'!$C$29</f>
        <v>377.24</v>
      </c>
      <c r="V289" s="61">
        <f>'Челябинская обл.'!$C$34</f>
        <v>13.23</v>
      </c>
      <c r="W289" s="61">
        <f>'Челябинская обл.'!$C$37</f>
        <v>352.76</v>
      </c>
      <c r="X289" s="61">
        <f>'Челябинская обл.'!$C$38</f>
        <v>825.59</v>
      </c>
      <c r="Y289" s="61">
        <f>'Челябинская обл.'!$C$39</f>
        <v>0</v>
      </c>
      <c r="Z289" s="61">
        <f>'Челябинская обл.'!$C$40</f>
        <v>0</v>
      </c>
      <c r="AA289" s="61">
        <f>'Челябинская обл.'!$C$41</f>
        <v>0</v>
      </c>
      <c r="AB289" s="61">
        <f>'Челябинская обл.'!$C$44</f>
        <v>1142.9000000000001</v>
      </c>
      <c r="AC289" s="61">
        <f>'Челябинская обл.'!$C$45</f>
        <v>1066.98</v>
      </c>
      <c r="AD289" s="61">
        <f>'Челябинская обл.'!$C$46</f>
        <v>0</v>
      </c>
      <c r="AE289" s="61">
        <f>'Челябинская обл.'!$C$47</f>
        <v>0</v>
      </c>
      <c r="AF289" s="61">
        <f>'Челябинская обл.'!$C$48</f>
        <v>0</v>
      </c>
      <c r="AG289" s="61">
        <f>'Челябинская обл.'!$C$50</f>
        <v>1081.3599999999999</v>
      </c>
      <c r="AH289" s="61">
        <f>'Челябинская обл.'!$C$51</f>
        <v>1328.18</v>
      </c>
      <c r="AI289" s="61">
        <f>'Челябинская обл.'!$C$52</f>
        <v>0</v>
      </c>
      <c r="AJ289" s="61">
        <f>'Челябинская обл.'!$C$53</f>
        <v>0</v>
      </c>
      <c r="AK289" s="61">
        <f>'Челябинская обл.'!$C$54</f>
        <v>0</v>
      </c>
      <c r="AL289" s="61">
        <f>'Челябинская обл.'!$C$55</f>
        <v>0</v>
      </c>
      <c r="AM289" s="61">
        <f>'Челябинская обл.'!$C$56</f>
        <v>243.71</v>
      </c>
    </row>
    <row r="290" spans="1:39" s="22" customFormat="1" ht="15.75">
      <c r="A290" s="72" t="s">
        <v>224</v>
      </c>
      <c r="B290" s="66" t="s">
        <v>444</v>
      </c>
      <c r="C290" s="60"/>
      <c r="D290" s="61" t="str">
        <f>'Челябинская обл.'!$C$7</f>
        <v>13,23</v>
      </c>
      <c r="E290" s="61">
        <f>'Челябинская обл.'!$C$10</f>
        <v>1005.74</v>
      </c>
      <c r="F290" s="61">
        <f>'Челябинская обл.'!$C$11</f>
        <v>0</v>
      </c>
      <c r="G290" s="61">
        <f>'Челябинская обл.'!$C$12</f>
        <v>0</v>
      </c>
      <c r="H290" s="61">
        <f>'Челябинская обл.'!$C$13</f>
        <v>0</v>
      </c>
      <c r="I290" s="61">
        <f>'Челябинская обл.'!$C$14</f>
        <v>0</v>
      </c>
      <c r="J290" s="61">
        <f>'Челябинская обл.'!$C$17</f>
        <v>1987.75</v>
      </c>
      <c r="K290" s="61">
        <f>'Челябинская обл.'!$C$18</f>
        <v>0</v>
      </c>
      <c r="L290" s="61">
        <f>'Челябинская обл.'!$C$19</f>
        <v>0</v>
      </c>
      <c r="M290" s="61">
        <f>'Челябинская обл.'!$C$20</f>
        <v>0</v>
      </c>
      <c r="N290" s="61">
        <f>'Челябинская обл.'!$C$21</f>
        <v>0</v>
      </c>
      <c r="O290" s="61">
        <f>'Челябинская обл.'!$C$23</f>
        <v>1493.77</v>
      </c>
      <c r="P290" s="61">
        <f>'Челябинская обл.'!$C$24</f>
        <v>0</v>
      </c>
      <c r="Q290" s="61">
        <f>'Челябинская обл.'!$C$25</f>
        <v>0</v>
      </c>
      <c r="R290" s="61">
        <f>'Челябинская обл.'!$C$26</f>
        <v>0</v>
      </c>
      <c r="S290" s="61">
        <f>'Челябинская обл.'!$C$27</f>
        <v>0</v>
      </c>
      <c r="T290" s="61">
        <f>'Челябинская обл.'!$C$28</f>
        <v>0</v>
      </c>
      <c r="U290" s="61">
        <f>'Челябинская обл.'!$C$29</f>
        <v>377.24</v>
      </c>
      <c r="V290" s="61">
        <f>'Челябинская обл.'!$C$34</f>
        <v>13.23</v>
      </c>
      <c r="W290" s="61">
        <f>'Челябинская обл.'!$C$37</f>
        <v>352.76</v>
      </c>
      <c r="X290" s="61">
        <f>'Челябинская обл.'!$C$38</f>
        <v>825.59</v>
      </c>
      <c r="Y290" s="61">
        <f>'Челябинская обл.'!$C$39</f>
        <v>0</v>
      </c>
      <c r="Z290" s="61">
        <f>'Челябинская обл.'!$C$40</f>
        <v>0</v>
      </c>
      <c r="AA290" s="61">
        <f>'Челябинская обл.'!$C$41</f>
        <v>0</v>
      </c>
      <c r="AB290" s="61">
        <f>'Челябинская обл.'!$C$44</f>
        <v>1142.9000000000001</v>
      </c>
      <c r="AC290" s="61">
        <f>'Челябинская обл.'!$C$45</f>
        <v>1066.98</v>
      </c>
      <c r="AD290" s="61">
        <f>'Челябинская обл.'!$C$46</f>
        <v>0</v>
      </c>
      <c r="AE290" s="61">
        <f>'Челябинская обл.'!$C$47</f>
        <v>0</v>
      </c>
      <c r="AF290" s="61">
        <f>'Челябинская обл.'!$C$48</f>
        <v>0</v>
      </c>
      <c r="AG290" s="61">
        <f>'Челябинская обл.'!$C$50</f>
        <v>1081.3599999999999</v>
      </c>
      <c r="AH290" s="61">
        <f>'Челябинская обл.'!$C$51</f>
        <v>1328.18</v>
      </c>
      <c r="AI290" s="61">
        <f>'Челябинская обл.'!$C$52</f>
        <v>0</v>
      </c>
      <c r="AJ290" s="61">
        <f>'Челябинская обл.'!$C$53</f>
        <v>0</v>
      </c>
      <c r="AK290" s="61">
        <f>'Челябинская обл.'!$C$54</f>
        <v>0</v>
      </c>
      <c r="AL290" s="61">
        <f>'Челябинская обл.'!$C$55</f>
        <v>0</v>
      </c>
      <c r="AM290" s="61">
        <f>'Челябинская обл.'!$C$56</f>
        <v>243.71</v>
      </c>
    </row>
    <row r="291" spans="1:39" s="22" customFormat="1" ht="15.75">
      <c r="A291" s="65" t="s">
        <v>232</v>
      </c>
      <c r="B291" s="66" t="s">
        <v>445</v>
      </c>
      <c r="C291" s="60"/>
      <c r="D291" s="61" t="str">
        <f>'Челябинская обл.'!$C$7</f>
        <v>13,23</v>
      </c>
      <c r="E291" s="61">
        <f>'Челябинская обл.'!$C$10</f>
        <v>1005.74</v>
      </c>
      <c r="F291" s="61">
        <f>'Челябинская обл.'!$C$11</f>
        <v>0</v>
      </c>
      <c r="G291" s="61">
        <f>'Челябинская обл.'!$C$12</f>
        <v>0</v>
      </c>
      <c r="H291" s="61">
        <f>'Челябинская обл.'!$C$13</f>
        <v>0</v>
      </c>
      <c r="I291" s="61">
        <f>'Челябинская обл.'!$C$14</f>
        <v>0</v>
      </c>
      <c r="J291" s="61">
        <f>'Челябинская обл.'!$C$17</f>
        <v>1987.75</v>
      </c>
      <c r="K291" s="61">
        <f>'Челябинская обл.'!$C$18</f>
        <v>0</v>
      </c>
      <c r="L291" s="61">
        <f>'Челябинская обл.'!$C$19</f>
        <v>0</v>
      </c>
      <c r="M291" s="61">
        <f>'Челябинская обл.'!$C$20</f>
        <v>0</v>
      </c>
      <c r="N291" s="61">
        <f>'Челябинская обл.'!$C$21</f>
        <v>0</v>
      </c>
      <c r="O291" s="61">
        <f>'Челябинская обл.'!$C$23</f>
        <v>1493.77</v>
      </c>
      <c r="P291" s="61">
        <f>'Челябинская обл.'!$C$24</f>
        <v>0</v>
      </c>
      <c r="Q291" s="61">
        <f>'Челябинская обл.'!$C$25</f>
        <v>0</v>
      </c>
      <c r="R291" s="61">
        <f>'Челябинская обл.'!$C$26</f>
        <v>0</v>
      </c>
      <c r="S291" s="61">
        <f>'Челябинская обл.'!$C$27</f>
        <v>0</v>
      </c>
      <c r="T291" s="61">
        <f>'Челябинская обл.'!$C$28</f>
        <v>0</v>
      </c>
      <c r="U291" s="61">
        <f>'Челябинская обл.'!$C$29</f>
        <v>377.24</v>
      </c>
      <c r="V291" s="61">
        <f>'Челябинская обл.'!$C$34</f>
        <v>13.23</v>
      </c>
      <c r="W291" s="61">
        <f>'Челябинская обл.'!$C$37</f>
        <v>352.76</v>
      </c>
      <c r="X291" s="61">
        <f>'Челябинская обл.'!$C$38</f>
        <v>825.59</v>
      </c>
      <c r="Y291" s="61">
        <f>'Челябинская обл.'!$C$39</f>
        <v>0</v>
      </c>
      <c r="Z291" s="61">
        <f>'Челябинская обл.'!$C$40</f>
        <v>0</v>
      </c>
      <c r="AA291" s="61">
        <f>'Челябинская обл.'!$C$41</f>
        <v>0</v>
      </c>
      <c r="AB291" s="61">
        <f>'Челябинская обл.'!$C$44</f>
        <v>1142.9000000000001</v>
      </c>
      <c r="AC291" s="61">
        <f>'Челябинская обл.'!$C$45</f>
        <v>1066.98</v>
      </c>
      <c r="AD291" s="61">
        <f>'Челябинская обл.'!$C$46</f>
        <v>0</v>
      </c>
      <c r="AE291" s="61">
        <f>'Челябинская обл.'!$C$47</f>
        <v>0</v>
      </c>
      <c r="AF291" s="61">
        <f>'Челябинская обл.'!$C$48</f>
        <v>0</v>
      </c>
      <c r="AG291" s="61">
        <f>'Челябинская обл.'!$C$50</f>
        <v>1081.3599999999999</v>
      </c>
      <c r="AH291" s="61">
        <f>'Челябинская обл.'!$C$51</f>
        <v>1328.18</v>
      </c>
      <c r="AI291" s="61">
        <f>'Челябинская обл.'!$C$52</f>
        <v>0</v>
      </c>
      <c r="AJ291" s="61">
        <f>'Челябинская обл.'!$C$53</f>
        <v>0</v>
      </c>
      <c r="AK291" s="61">
        <f>'Челябинская обл.'!$C$54</f>
        <v>0</v>
      </c>
      <c r="AL291" s="61">
        <f>'Челябинская обл.'!$C$55</f>
        <v>0</v>
      </c>
      <c r="AM291" s="61">
        <f>'Челябинская обл.'!$C$56</f>
        <v>243.71</v>
      </c>
    </row>
    <row r="292" spans="1:39" s="22" customFormat="1" ht="47.25">
      <c r="A292" s="72" t="s">
        <v>234</v>
      </c>
      <c r="B292" s="73" t="s">
        <v>572</v>
      </c>
      <c r="C292" s="60"/>
      <c r="D292" s="61" t="str">
        <f>'Челябинская обл.'!$C$7</f>
        <v>13,23</v>
      </c>
      <c r="E292" s="61">
        <f>'Челябинская обл.'!$C$10</f>
        <v>1005.74</v>
      </c>
      <c r="F292" s="61">
        <f>'Челябинская обл.'!$C$11</f>
        <v>0</v>
      </c>
      <c r="G292" s="61">
        <f>'Челябинская обл.'!$C$12</f>
        <v>0</v>
      </c>
      <c r="H292" s="61">
        <f>'Челябинская обл.'!$C$13</f>
        <v>0</v>
      </c>
      <c r="I292" s="61">
        <f>'Челябинская обл.'!$C$14</f>
        <v>0</v>
      </c>
      <c r="J292" s="61">
        <f>'Челябинская обл.'!$C$17</f>
        <v>1987.75</v>
      </c>
      <c r="K292" s="61">
        <f>'Челябинская обл.'!$C$18</f>
        <v>0</v>
      </c>
      <c r="L292" s="61">
        <f>'Челябинская обл.'!$C$19</f>
        <v>0</v>
      </c>
      <c r="M292" s="61">
        <f>'Челябинская обл.'!$C$20</f>
        <v>0</v>
      </c>
      <c r="N292" s="61">
        <f>'Челябинская обл.'!$C$21</f>
        <v>0</v>
      </c>
      <c r="O292" s="61">
        <f>'Челябинская обл.'!$C$23</f>
        <v>1493.77</v>
      </c>
      <c r="P292" s="61">
        <f>'Челябинская обл.'!$C$24</f>
        <v>0</v>
      </c>
      <c r="Q292" s="61">
        <f>'Челябинская обл.'!$C$25</f>
        <v>0</v>
      </c>
      <c r="R292" s="61">
        <f>'Челябинская обл.'!$C$26</f>
        <v>0</v>
      </c>
      <c r="S292" s="61">
        <f>'Челябинская обл.'!$C$27</f>
        <v>0</v>
      </c>
      <c r="T292" s="61">
        <f>'Челябинская обл.'!$C$28</f>
        <v>0</v>
      </c>
      <c r="U292" s="61">
        <f>'Челябинская обл.'!$C$29</f>
        <v>377.24</v>
      </c>
      <c r="V292" s="61">
        <f>'Челябинская обл.'!$C$34</f>
        <v>13.23</v>
      </c>
      <c r="W292" s="61">
        <f>'Челябинская обл.'!$C$37</f>
        <v>352.76</v>
      </c>
      <c r="X292" s="61">
        <f>'Челябинская обл.'!$C$38</f>
        <v>825.59</v>
      </c>
      <c r="Y292" s="61">
        <f>'Челябинская обл.'!$C$39</f>
        <v>0</v>
      </c>
      <c r="Z292" s="61">
        <f>'Челябинская обл.'!$C$40</f>
        <v>0</v>
      </c>
      <c r="AA292" s="61">
        <f>'Челябинская обл.'!$C$41</f>
        <v>0</v>
      </c>
      <c r="AB292" s="61">
        <f>'Челябинская обл.'!$C$44</f>
        <v>1142.9000000000001</v>
      </c>
      <c r="AC292" s="61">
        <f>'Челябинская обл.'!$C$45</f>
        <v>1066.98</v>
      </c>
      <c r="AD292" s="61">
        <f>'Челябинская обл.'!$C$46</f>
        <v>0</v>
      </c>
      <c r="AE292" s="61">
        <f>'Челябинская обл.'!$C$47</f>
        <v>0</v>
      </c>
      <c r="AF292" s="61">
        <f>'Челябинская обл.'!$C$48</f>
        <v>0</v>
      </c>
      <c r="AG292" s="61">
        <f>'Челябинская обл.'!$C$50</f>
        <v>1081.3599999999999</v>
      </c>
      <c r="AH292" s="61">
        <f>'Челябинская обл.'!$C$51</f>
        <v>1328.18</v>
      </c>
      <c r="AI292" s="61">
        <f>'Челябинская обл.'!$C$52</f>
        <v>0</v>
      </c>
      <c r="AJ292" s="61">
        <f>'Челябинская обл.'!$C$53</f>
        <v>0</v>
      </c>
      <c r="AK292" s="61">
        <f>'Челябинская обл.'!$C$54</f>
        <v>0</v>
      </c>
      <c r="AL292" s="61">
        <f>'Челябинская обл.'!$C$55</f>
        <v>0</v>
      </c>
      <c r="AM292" s="61">
        <f>'Челябинская обл.'!$C$56</f>
        <v>243.71</v>
      </c>
    </row>
    <row r="293" spans="1:39" s="22" customFormat="1" ht="63">
      <c r="A293" s="68">
        <v>10</v>
      </c>
      <c r="B293" s="73" t="s">
        <v>573</v>
      </c>
      <c r="C293" s="60"/>
      <c r="D293" s="61" t="str">
        <f>'Челябинская обл.'!$C$7</f>
        <v>13,23</v>
      </c>
      <c r="E293" s="61">
        <f>'Челябинская обл.'!$C$10</f>
        <v>1005.74</v>
      </c>
      <c r="F293" s="61">
        <f>'Челябинская обл.'!$C$11</f>
        <v>0</v>
      </c>
      <c r="G293" s="61">
        <f>'Челябинская обл.'!$C$12</f>
        <v>0</v>
      </c>
      <c r="H293" s="61">
        <f>'Челябинская обл.'!$C$13</f>
        <v>0</v>
      </c>
      <c r="I293" s="61">
        <f>'Челябинская обл.'!$C$14</f>
        <v>0</v>
      </c>
      <c r="J293" s="61">
        <f>'Челябинская обл.'!$C$17</f>
        <v>1987.75</v>
      </c>
      <c r="K293" s="61">
        <f>'Челябинская обл.'!$C$18</f>
        <v>0</v>
      </c>
      <c r="L293" s="61">
        <f>'Челябинская обл.'!$C$19</f>
        <v>0</v>
      </c>
      <c r="M293" s="61">
        <f>'Челябинская обл.'!$C$20</f>
        <v>0</v>
      </c>
      <c r="N293" s="61">
        <f>'Челябинская обл.'!$C$21</f>
        <v>0</v>
      </c>
      <c r="O293" s="61">
        <f>'Челябинская обл.'!$C$23</f>
        <v>1493.77</v>
      </c>
      <c r="P293" s="61">
        <f>'Челябинская обл.'!$C$24</f>
        <v>0</v>
      </c>
      <c r="Q293" s="61">
        <f>'Челябинская обл.'!$C$25</f>
        <v>0</v>
      </c>
      <c r="R293" s="61">
        <f>'Челябинская обл.'!$C$26</f>
        <v>0</v>
      </c>
      <c r="S293" s="61">
        <f>'Челябинская обл.'!$C$27</f>
        <v>0</v>
      </c>
      <c r="T293" s="61">
        <f>'Челябинская обл.'!$C$28</f>
        <v>0</v>
      </c>
      <c r="U293" s="61">
        <f>'Челябинская обл.'!$C$29</f>
        <v>377.24</v>
      </c>
      <c r="V293" s="61">
        <f>'Челябинская обл.'!$C$34</f>
        <v>13.23</v>
      </c>
      <c r="W293" s="61">
        <f>'Челябинская обл.'!$C$37</f>
        <v>352.76</v>
      </c>
      <c r="X293" s="61">
        <f>'Челябинская обл.'!$C$38</f>
        <v>825.59</v>
      </c>
      <c r="Y293" s="61">
        <f>'Челябинская обл.'!$C$39</f>
        <v>0</v>
      </c>
      <c r="Z293" s="61">
        <f>'Челябинская обл.'!$C$40</f>
        <v>0</v>
      </c>
      <c r="AA293" s="61">
        <f>'Челябинская обл.'!$C$41</f>
        <v>0</v>
      </c>
      <c r="AB293" s="61">
        <f>'Челябинская обл.'!$C$44</f>
        <v>1142.9000000000001</v>
      </c>
      <c r="AC293" s="61">
        <f>'Челябинская обл.'!$C$45</f>
        <v>1066.98</v>
      </c>
      <c r="AD293" s="61">
        <f>'Челябинская обл.'!$C$46</f>
        <v>0</v>
      </c>
      <c r="AE293" s="61">
        <f>'Челябинская обл.'!$C$47</f>
        <v>0</v>
      </c>
      <c r="AF293" s="61">
        <f>'Челябинская обл.'!$C$48</f>
        <v>0</v>
      </c>
      <c r="AG293" s="61">
        <f>'Челябинская обл.'!$C$50</f>
        <v>1081.3599999999999</v>
      </c>
      <c r="AH293" s="61">
        <f>'Челябинская обл.'!$C$51</f>
        <v>1328.18</v>
      </c>
      <c r="AI293" s="61">
        <f>'Челябинская обл.'!$C$52</f>
        <v>0</v>
      </c>
      <c r="AJ293" s="61">
        <f>'Челябинская обл.'!$C$53</f>
        <v>0</v>
      </c>
      <c r="AK293" s="61">
        <f>'Челябинская обл.'!$C$54</f>
        <v>0</v>
      </c>
      <c r="AL293" s="61">
        <f>'Челябинская обл.'!$C$55</f>
        <v>0</v>
      </c>
      <c r="AM293" s="61">
        <f>'Челябинская обл.'!$C$56</f>
        <v>243.71</v>
      </c>
    </row>
    <row r="294" spans="1:39" s="22" customFormat="1" ht="15.75">
      <c r="A294" s="85">
        <v>26</v>
      </c>
      <c r="B294" s="64" t="s">
        <v>199</v>
      </c>
      <c r="C294" s="60"/>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row>
    <row r="295" spans="1:39" s="22" customFormat="1" ht="15.75">
      <c r="A295" s="65" t="s">
        <v>27</v>
      </c>
      <c r="B295" s="66" t="s">
        <v>434</v>
      </c>
      <c r="C295" s="60"/>
      <c r="D295" s="61" t="str">
        <f>'Челябинская обл.'!$C$7</f>
        <v>13,23</v>
      </c>
      <c r="E295" s="61">
        <f>'Челябинская обл.'!$C$10</f>
        <v>1005.74</v>
      </c>
      <c r="F295" s="61">
        <f>'Челябинская обл.'!$C$11</f>
        <v>0</v>
      </c>
      <c r="G295" s="61">
        <f>'Челябинская обл.'!$C$12</f>
        <v>0</v>
      </c>
      <c r="H295" s="61">
        <f>'Челябинская обл.'!$C$13</f>
        <v>0</v>
      </c>
      <c r="I295" s="61">
        <f>'Челябинская обл.'!$C$14</f>
        <v>0</v>
      </c>
      <c r="J295" s="61">
        <f>'Челябинская обл.'!$C$17</f>
        <v>1987.75</v>
      </c>
      <c r="K295" s="61">
        <f>'Челябинская обл.'!$C$18</f>
        <v>0</v>
      </c>
      <c r="L295" s="61">
        <f>'Челябинская обл.'!$C$19</f>
        <v>0</v>
      </c>
      <c r="M295" s="61">
        <f>'Челябинская обл.'!$C$20</f>
        <v>0</v>
      </c>
      <c r="N295" s="61">
        <f>'Челябинская обл.'!$C$21</f>
        <v>0</v>
      </c>
      <c r="O295" s="61">
        <f>'Челябинская обл.'!$C$23</f>
        <v>1493.77</v>
      </c>
      <c r="P295" s="61">
        <f>'Челябинская обл.'!$C$24</f>
        <v>0</v>
      </c>
      <c r="Q295" s="61">
        <f>'Челябинская обл.'!$C$25</f>
        <v>0</v>
      </c>
      <c r="R295" s="61">
        <f>'Челябинская обл.'!$C$26</f>
        <v>0</v>
      </c>
      <c r="S295" s="61">
        <f>'Челябинская обл.'!$C$27</f>
        <v>0</v>
      </c>
      <c r="T295" s="61">
        <f>'Челябинская обл.'!$C$28</f>
        <v>0</v>
      </c>
      <c r="U295" s="61">
        <f>'Челябинская обл.'!$C$29</f>
        <v>377.24</v>
      </c>
      <c r="V295" s="61">
        <f>'Челябинская обл.'!$C$34</f>
        <v>13.23</v>
      </c>
      <c r="W295" s="61">
        <f>'Челябинская обл.'!$C$37</f>
        <v>352.76</v>
      </c>
      <c r="X295" s="61">
        <f>'Челябинская обл.'!$C$38</f>
        <v>825.59</v>
      </c>
      <c r="Y295" s="61">
        <f>'Челябинская обл.'!$C$39</f>
        <v>0</v>
      </c>
      <c r="Z295" s="61">
        <f>'Челябинская обл.'!$C$40</f>
        <v>0</v>
      </c>
      <c r="AA295" s="61">
        <f>'Челябинская обл.'!$C$41</f>
        <v>0</v>
      </c>
      <c r="AB295" s="61">
        <f>'Челябинская обл.'!$C$44</f>
        <v>1142.9000000000001</v>
      </c>
      <c r="AC295" s="61">
        <f>'Челябинская обл.'!$C$45</f>
        <v>1066.98</v>
      </c>
      <c r="AD295" s="61">
        <f>'Челябинская обл.'!$C$46</f>
        <v>0</v>
      </c>
      <c r="AE295" s="61">
        <f>'Челябинская обл.'!$C$47</f>
        <v>0</v>
      </c>
      <c r="AF295" s="61">
        <f>'Челябинская обл.'!$C$48</f>
        <v>0</v>
      </c>
      <c r="AG295" s="61">
        <f>'Челябинская обл.'!$C$50</f>
        <v>1081.3599999999999</v>
      </c>
      <c r="AH295" s="61">
        <f>'Челябинская обл.'!$C$51</f>
        <v>1328.18</v>
      </c>
      <c r="AI295" s="61">
        <f>'Челябинская обл.'!$C$52</f>
        <v>0</v>
      </c>
      <c r="AJ295" s="61">
        <f>'Челябинская обл.'!$C$53</f>
        <v>0</v>
      </c>
      <c r="AK295" s="61">
        <f>'Челябинская обл.'!$C$54</f>
        <v>0</v>
      </c>
      <c r="AL295" s="61">
        <f>'Челябинская обл.'!$C$55</f>
        <v>0</v>
      </c>
      <c r="AM295" s="61">
        <f>'Челябинская обл.'!$C$56</f>
        <v>243.71</v>
      </c>
    </row>
    <row r="296" spans="1:39" s="22" customFormat="1" ht="15.75">
      <c r="A296" s="65" t="s">
        <v>22</v>
      </c>
      <c r="B296" s="66" t="s">
        <v>435</v>
      </c>
      <c r="C296" s="60"/>
      <c r="D296" s="61" t="str">
        <f>'Челябинская обл.'!$C$7</f>
        <v>13,23</v>
      </c>
      <c r="E296" s="61">
        <f>'Челябинская обл.'!$C$10</f>
        <v>1005.74</v>
      </c>
      <c r="F296" s="61">
        <f>'Челябинская обл.'!$C$11</f>
        <v>0</v>
      </c>
      <c r="G296" s="61">
        <f>'Челябинская обл.'!$C$12</f>
        <v>0</v>
      </c>
      <c r="H296" s="61">
        <f>'Челябинская обл.'!$C$13</f>
        <v>0</v>
      </c>
      <c r="I296" s="61">
        <f>'Челябинская обл.'!$C$14</f>
        <v>0</v>
      </c>
      <c r="J296" s="61">
        <f>'Челябинская обл.'!$C$17</f>
        <v>1987.75</v>
      </c>
      <c r="K296" s="61">
        <f>'Челябинская обл.'!$C$18</f>
        <v>0</v>
      </c>
      <c r="L296" s="61">
        <f>'Челябинская обл.'!$C$19</f>
        <v>0</v>
      </c>
      <c r="M296" s="61">
        <f>'Челябинская обл.'!$C$20</f>
        <v>0</v>
      </c>
      <c r="N296" s="61">
        <f>'Челябинская обл.'!$C$21</f>
        <v>0</v>
      </c>
      <c r="O296" s="61">
        <f>'Челябинская обл.'!$C$23</f>
        <v>1493.77</v>
      </c>
      <c r="P296" s="61">
        <f>'Челябинская обл.'!$C$24</f>
        <v>0</v>
      </c>
      <c r="Q296" s="61">
        <f>'Челябинская обл.'!$C$25</f>
        <v>0</v>
      </c>
      <c r="R296" s="61">
        <f>'Челябинская обл.'!$C$26</f>
        <v>0</v>
      </c>
      <c r="S296" s="61">
        <f>'Челябинская обл.'!$C$27</f>
        <v>0</v>
      </c>
      <c r="T296" s="61">
        <f>'Челябинская обл.'!$C$28</f>
        <v>0</v>
      </c>
      <c r="U296" s="61">
        <f>'Челябинская обл.'!$C$29</f>
        <v>377.24</v>
      </c>
      <c r="V296" s="61">
        <f>'Челябинская обл.'!$C$34</f>
        <v>13.23</v>
      </c>
      <c r="W296" s="61">
        <f>'Челябинская обл.'!$C$37</f>
        <v>352.76</v>
      </c>
      <c r="X296" s="61">
        <f>'Челябинская обл.'!$C$38</f>
        <v>825.59</v>
      </c>
      <c r="Y296" s="61">
        <f>'Челябинская обл.'!$C$39</f>
        <v>0</v>
      </c>
      <c r="Z296" s="61">
        <f>'Челябинская обл.'!$C$40</f>
        <v>0</v>
      </c>
      <c r="AA296" s="61">
        <f>'Челябинская обл.'!$C$41</f>
        <v>0</v>
      </c>
      <c r="AB296" s="61">
        <f>'Челябинская обл.'!$C$44</f>
        <v>1142.9000000000001</v>
      </c>
      <c r="AC296" s="61">
        <f>'Челябинская обл.'!$C$45</f>
        <v>1066.98</v>
      </c>
      <c r="AD296" s="61">
        <f>'Челябинская обл.'!$C$46</f>
        <v>0</v>
      </c>
      <c r="AE296" s="61">
        <f>'Челябинская обл.'!$C$47</f>
        <v>0</v>
      </c>
      <c r="AF296" s="61">
        <f>'Челябинская обл.'!$C$48</f>
        <v>0</v>
      </c>
      <c r="AG296" s="61">
        <f>'Челябинская обл.'!$C$50</f>
        <v>1081.3599999999999</v>
      </c>
      <c r="AH296" s="61">
        <f>'Челябинская обл.'!$C$51</f>
        <v>1328.18</v>
      </c>
      <c r="AI296" s="61">
        <f>'Челябинская обл.'!$C$52</f>
        <v>0</v>
      </c>
      <c r="AJ296" s="61">
        <f>'Челябинская обл.'!$C$53</f>
        <v>0</v>
      </c>
      <c r="AK296" s="61">
        <f>'Челябинская обл.'!$C$54</f>
        <v>0</v>
      </c>
      <c r="AL296" s="61">
        <f>'Челябинская обл.'!$C$55</f>
        <v>0</v>
      </c>
      <c r="AM296" s="61">
        <f>'Челябинская обл.'!$C$56</f>
        <v>243.71</v>
      </c>
    </row>
    <row r="297" spans="1:39" s="22" customFormat="1" ht="15.75">
      <c r="A297" s="65" t="s">
        <v>24</v>
      </c>
      <c r="B297" s="73" t="s">
        <v>537</v>
      </c>
      <c r="C297" s="60"/>
      <c r="D297" s="61" t="str">
        <f>'Челябинская обл.'!$C$7</f>
        <v>13,23</v>
      </c>
      <c r="E297" s="61">
        <f>'Челябинская обл.'!$C$10</f>
        <v>1005.74</v>
      </c>
      <c r="F297" s="61">
        <f>'Челябинская обл.'!$C$11</f>
        <v>0</v>
      </c>
      <c r="G297" s="61">
        <f>'Челябинская обл.'!$C$12</f>
        <v>0</v>
      </c>
      <c r="H297" s="61">
        <f>'Челябинская обл.'!$C$13</f>
        <v>0</v>
      </c>
      <c r="I297" s="61">
        <f>'Челябинская обл.'!$C$14</f>
        <v>0</v>
      </c>
      <c r="J297" s="61">
        <f>'Челябинская обл.'!$C$17</f>
        <v>1987.75</v>
      </c>
      <c r="K297" s="61">
        <f>'Челябинская обл.'!$C$18</f>
        <v>0</v>
      </c>
      <c r="L297" s="61">
        <f>'Челябинская обл.'!$C$19</f>
        <v>0</v>
      </c>
      <c r="M297" s="61">
        <f>'Челябинская обл.'!$C$20</f>
        <v>0</v>
      </c>
      <c r="N297" s="61">
        <f>'Челябинская обл.'!$C$21</f>
        <v>0</v>
      </c>
      <c r="O297" s="61">
        <f>'Челябинская обл.'!$C$23</f>
        <v>1493.77</v>
      </c>
      <c r="P297" s="61">
        <f>'Челябинская обл.'!$C$24</f>
        <v>0</v>
      </c>
      <c r="Q297" s="61">
        <f>'Челябинская обл.'!$C$25</f>
        <v>0</v>
      </c>
      <c r="R297" s="61">
        <f>'Челябинская обл.'!$C$26</f>
        <v>0</v>
      </c>
      <c r="S297" s="61">
        <f>'Челябинская обл.'!$C$27</f>
        <v>0</v>
      </c>
      <c r="T297" s="61">
        <f>'Челябинская обл.'!$C$28</f>
        <v>0</v>
      </c>
      <c r="U297" s="61">
        <f>'Челябинская обл.'!$C$29</f>
        <v>377.24</v>
      </c>
      <c r="V297" s="61">
        <f>'Челябинская обл.'!$C$34</f>
        <v>13.23</v>
      </c>
      <c r="W297" s="61">
        <f>'Челябинская обл.'!$C$37</f>
        <v>352.76</v>
      </c>
      <c r="X297" s="61">
        <f>'Челябинская обл.'!$C$38</f>
        <v>825.59</v>
      </c>
      <c r="Y297" s="61">
        <f>'Челябинская обл.'!$C$39</f>
        <v>0</v>
      </c>
      <c r="Z297" s="61">
        <f>'Челябинская обл.'!$C$40</f>
        <v>0</v>
      </c>
      <c r="AA297" s="61">
        <f>'Челябинская обл.'!$C$41</f>
        <v>0</v>
      </c>
      <c r="AB297" s="61">
        <f>'Челябинская обл.'!$C$44</f>
        <v>1142.9000000000001</v>
      </c>
      <c r="AC297" s="61">
        <f>'Челябинская обл.'!$C$45</f>
        <v>1066.98</v>
      </c>
      <c r="AD297" s="61">
        <f>'Челябинская обл.'!$C$46</f>
        <v>0</v>
      </c>
      <c r="AE297" s="61">
        <f>'Челябинская обл.'!$C$47</f>
        <v>0</v>
      </c>
      <c r="AF297" s="61">
        <f>'Челябинская обл.'!$C$48</f>
        <v>0</v>
      </c>
      <c r="AG297" s="61">
        <f>'Челябинская обл.'!$C$50</f>
        <v>1081.3599999999999</v>
      </c>
      <c r="AH297" s="61">
        <f>'Челябинская обл.'!$C$51</f>
        <v>1328.18</v>
      </c>
      <c r="AI297" s="61">
        <f>'Челябинская обл.'!$C$52</f>
        <v>0</v>
      </c>
      <c r="AJ297" s="61">
        <f>'Челябинская обл.'!$C$53</f>
        <v>0</v>
      </c>
      <c r="AK297" s="61">
        <f>'Челябинская обл.'!$C$54</f>
        <v>0</v>
      </c>
      <c r="AL297" s="61">
        <f>'Челябинская обл.'!$C$55</f>
        <v>0</v>
      </c>
      <c r="AM297" s="61">
        <f>'Челябинская обл.'!$C$56</f>
        <v>243.71</v>
      </c>
    </row>
    <row r="298" spans="1:39" s="22" customFormat="1" ht="15.75">
      <c r="A298" s="65" t="s">
        <v>28</v>
      </c>
      <c r="B298" s="66" t="s">
        <v>436</v>
      </c>
      <c r="C298" s="60"/>
      <c r="D298" s="61" t="str">
        <f>'Челябинская обл.'!$C$7</f>
        <v>13,23</v>
      </c>
      <c r="E298" s="61">
        <f>'Челябинская обл.'!$C$10</f>
        <v>1005.74</v>
      </c>
      <c r="F298" s="61">
        <f>'Челябинская обл.'!$C$11</f>
        <v>0</v>
      </c>
      <c r="G298" s="61">
        <f>'Челябинская обл.'!$C$12</f>
        <v>0</v>
      </c>
      <c r="H298" s="61">
        <f>'Челябинская обл.'!$C$13</f>
        <v>0</v>
      </c>
      <c r="I298" s="61">
        <f>'Челябинская обл.'!$C$14</f>
        <v>0</v>
      </c>
      <c r="J298" s="61">
        <f>'Челябинская обл.'!$C$17</f>
        <v>1987.75</v>
      </c>
      <c r="K298" s="61">
        <f>'Челябинская обл.'!$C$18</f>
        <v>0</v>
      </c>
      <c r="L298" s="61">
        <f>'Челябинская обл.'!$C$19</f>
        <v>0</v>
      </c>
      <c r="M298" s="61">
        <f>'Челябинская обл.'!$C$20</f>
        <v>0</v>
      </c>
      <c r="N298" s="61">
        <f>'Челябинская обл.'!$C$21</f>
        <v>0</v>
      </c>
      <c r="O298" s="61">
        <f>'Челябинская обл.'!$C$23</f>
        <v>1493.77</v>
      </c>
      <c r="P298" s="61">
        <f>'Челябинская обл.'!$C$24</f>
        <v>0</v>
      </c>
      <c r="Q298" s="61">
        <f>'Челябинская обл.'!$C$25</f>
        <v>0</v>
      </c>
      <c r="R298" s="61">
        <f>'Челябинская обл.'!$C$26</f>
        <v>0</v>
      </c>
      <c r="S298" s="61">
        <f>'Челябинская обл.'!$C$27</f>
        <v>0</v>
      </c>
      <c r="T298" s="61">
        <f>'Челябинская обл.'!$C$28</f>
        <v>0</v>
      </c>
      <c r="U298" s="61">
        <f>'Челябинская обл.'!$C$29</f>
        <v>377.24</v>
      </c>
      <c r="V298" s="61">
        <f>'Челябинская обл.'!$C$34</f>
        <v>13.23</v>
      </c>
      <c r="W298" s="61">
        <f>'Челябинская обл.'!$C$37</f>
        <v>352.76</v>
      </c>
      <c r="X298" s="61">
        <f>'Челябинская обл.'!$C$38</f>
        <v>825.59</v>
      </c>
      <c r="Y298" s="61">
        <f>'Челябинская обл.'!$C$39</f>
        <v>0</v>
      </c>
      <c r="Z298" s="61">
        <f>'Челябинская обл.'!$C$40</f>
        <v>0</v>
      </c>
      <c r="AA298" s="61">
        <f>'Челябинская обл.'!$C$41</f>
        <v>0</v>
      </c>
      <c r="AB298" s="61">
        <f>'Челябинская обл.'!$C$44</f>
        <v>1142.9000000000001</v>
      </c>
      <c r="AC298" s="61">
        <f>'Челябинская обл.'!$C$45</f>
        <v>1066.98</v>
      </c>
      <c r="AD298" s="61">
        <f>'Челябинская обл.'!$C$46</f>
        <v>0</v>
      </c>
      <c r="AE298" s="61">
        <f>'Челябинская обл.'!$C$47</f>
        <v>0</v>
      </c>
      <c r="AF298" s="61">
        <f>'Челябинская обл.'!$C$48</f>
        <v>0</v>
      </c>
      <c r="AG298" s="61">
        <f>'Челябинская обл.'!$C$50</f>
        <v>1081.3599999999999</v>
      </c>
      <c r="AH298" s="61">
        <f>'Челябинская обл.'!$C$51</f>
        <v>1328.18</v>
      </c>
      <c r="AI298" s="61">
        <f>'Челябинская обл.'!$C$52</f>
        <v>0</v>
      </c>
      <c r="AJ298" s="61">
        <f>'Челябинская обл.'!$C$53</f>
        <v>0</v>
      </c>
      <c r="AK298" s="61">
        <f>'Челябинская обл.'!$C$54</f>
        <v>0</v>
      </c>
      <c r="AL298" s="61">
        <f>'Челябинская обл.'!$C$55</f>
        <v>0</v>
      </c>
      <c r="AM298" s="61">
        <f>'Челябинская обл.'!$C$56</f>
        <v>243.71</v>
      </c>
    </row>
    <row r="299" spans="1:39" s="22" customFormat="1" ht="15.75">
      <c r="A299" s="65" t="s">
        <v>221</v>
      </c>
      <c r="B299" s="66" t="s">
        <v>437</v>
      </c>
      <c r="C299" s="60"/>
      <c r="D299" s="61" t="str">
        <f>'Челябинская обл.'!$C$7</f>
        <v>13,23</v>
      </c>
      <c r="E299" s="61">
        <f>'Челябинская обл.'!$C$10</f>
        <v>1005.74</v>
      </c>
      <c r="F299" s="61">
        <f>'Челябинская обл.'!$C$11</f>
        <v>0</v>
      </c>
      <c r="G299" s="61">
        <f>'Челябинская обл.'!$C$12</f>
        <v>0</v>
      </c>
      <c r="H299" s="61">
        <f>'Челябинская обл.'!$C$13</f>
        <v>0</v>
      </c>
      <c r="I299" s="61">
        <f>'Челябинская обл.'!$C$14</f>
        <v>0</v>
      </c>
      <c r="J299" s="61">
        <f>'Челябинская обл.'!$C$17</f>
        <v>1987.75</v>
      </c>
      <c r="K299" s="61">
        <f>'Челябинская обл.'!$C$18</f>
        <v>0</v>
      </c>
      <c r="L299" s="61">
        <f>'Челябинская обл.'!$C$19</f>
        <v>0</v>
      </c>
      <c r="M299" s="61">
        <f>'Челябинская обл.'!$C$20</f>
        <v>0</v>
      </c>
      <c r="N299" s="61">
        <f>'Челябинская обл.'!$C$21</f>
        <v>0</v>
      </c>
      <c r="O299" s="61">
        <f>'Челябинская обл.'!$C$23</f>
        <v>1493.77</v>
      </c>
      <c r="P299" s="61">
        <f>'Челябинская обл.'!$C$24</f>
        <v>0</v>
      </c>
      <c r="Q299" s="61">
        <f>'Челябинская обл.'!$C$25</f>
        <v>0</v>
      </c>
      <c r="R299" s="61">
        <f>'Челябинская обл.'!$C$26</f>
        <v>0</v>
      </c>
      <c r="S299" s="61">
        <f>'Челябинская обл.'!$C$27</f>
        <v>0</v>
      </c>
      <c r="T299" s="61">
        <f>'Челябинская обл.'!$C$28</f>
        <v>0</v>
      </c>
      <c r="U299" s="61">
        <f>'Челябинская обл.'!$C$29</f>
        <v>377.24</v>
      </c>
      <c r="V299" s="61">
        <f>'Челябинская обл.'!$C$34</f>
        <v>13.23</v>
      </c>
      <c r="W299" s="61">
        <f>'Челябинская обл.'!$C$37</f>
        <v>352.76</v>
      </c>
      <c r="X299" s="61">
        <f>'Челябинская обл.'!$C$38</f>
        <v>825.59</v>
      </c>
      <c r="Y299" s="61">
        <f>'Челябинская обл.'!$C$39</f>
        <v>0</v>
      </c>
      <c r="Z299" s="61">
        <f>'Челябинская обл.'!$C$40</f>
        <v>0</v>
      </c>
      <c r="AA299" s="61">
        <f>'Челябинская обл.'!$C$41</f>
        <v>0</v>
      </c>
      <c r="AB299" s="61">
        <f>'Челябинская обл.'!$C$44</f>
        <v>1142.9000000000001</v>
      </c>
      <c r="AC299" s="61">
        <f>'Челябинская обл.'!$C$45</f>
        <v>1066.98</v>
      </c>
      <c r="AD299" s="61">
        <f>'Челябинская обл.'!$C$46</f>
        <v>0</v>
      </c>
      <c r="AE299" s="61">
        <f>'Челябинская обл.'!$C$47</f>
        <v>0</v>
      </c>
      <c r="AF299" s="61">
        <f>'Челябинская обл.'!$C$48</f>
        <v>0</v>
      </c>
      <c r="AG299" s="61">
        <f>'Челябинская обл.'!$C$50</f>
        <v>1081.3599999999999</v>
      </c>
      <c r="AH299" s="61">
        <f>'Челябинская обл.'!$C$51</f>
        <v>1328.18</v>
      </c>
      <c r="AI299" s="61">
        <f>'Челябинская обл.'!$C$52</f>
        <v>0</v>
      </c>
      <c r="AJ299" s="61">
        <f>'Челябинская обл.'!$C$53</f>
        <v>0</v>
      </c>
      <c r="AK299" s="61">
        <f>'Челябинская обл.'!$C$54</f>
        <v>0</v>
      </c>
      <c r="AL299" s="61">
        <f>'Челябинская обл.'!$C$55</f>
        <v>0</v>
      </c>
      <c r="AM299" s="61">
        <f>'Челябинская обл.'!$C$56</f>
        <v>243.71</v>
      </c>
    </row>
    <row r="300" spans="1:39" s="22" customFormat="1" ht="15.75">
      <c r="A300" s="65" t="s">
        <v>223</v>
      </c>
      <c r="B300" s="66" t="s">
        <v>438</v>
      </c>
      <c r="C300" s="60"/>
      <c r="D300" s="61" t="str">
        <f>'Челябинская обл.'!$C$7</f>
        <v>13,23</v>
      </c>
      <c r="E300" s="61">
        <f>'Челябинская обл.'!$C$10</f>
        <v>1005.74</v>
      </c>
      <c r="F300" s="61">
        <f>'Челябинская обл.'!$C$11</f>
        <v>0</v>
      </c>
      <c r="G300" s="61">
        <f>'Челябинская обл.'!$C$12</f>
        <v>0</v>
      </c>
      <c r="H300" s="61">
        <f>'Челябинская обл.'!$C$13</f>
        <v>0</v>
      </c>
      <c r="I300" s="61">
        <f>'Челябинская обл.'!$C$14</f>
        <v>0</v>
      </c>
      <c r="J300" s="61">
        <f>'Челябинская обл.'!$C$17</f>
        <v>1987.75</v>
      </c>
      <c r="K300" s="61">
        <f>'Челябинская обл.'!$C$18</f>
        <v>0</v>
      </c>
      <c r="L300" s="61">
        <f>'Челябинская обл.'!$C$19</f>
        <v>0</v>
      </c>
      <c r="M300" s="61">
        <f>'Челябинская обл.'!$C$20</f>
        <v>0</v>
      </c>
      <c r="N300" s="61">
        <f>'Челябинская обл.'!$C$21</f>
        <v>0</v>
      </c>
      <c r="O300" s="61">
        <f>'Челябинская обл.'!$C$23</f>
        <v>1493.77</v>
      </c>
      <c r="P300" s="61">
        <f>'Челябинская обл.'!$C$24</f>
        <v>0</v>
      </c>
      <c r="Q300" s="61">
        <f>'Челябинская обл.'!$C$25</f>
        <v>0</v>
      </c>
      <c r="R300" s="61">
        <f>'Челябинская обл.'!$C$26</f>
        <v>0</v>
      </c>
      <c r="S300" s="61">
        <f>'Челябинская обл.'!$C$27</f>
        <v>0</v>
      </c>
      <c r="T300" s="61">
        <f>'Челябинская обл.'!$C$28</f>
        <v>0</v>
      </c>
      <c r="U300" s="61">
        <f>'Челябинская обл.'!$C$29</f>
        <v>377.24</v>
      </c>
      <c r="V300" s="61">
        <f>'Челябинская обл.'!$C$34</f>
        <v>13.23</v>
      </c>
      <c r="W300" s="61">
        <f>'Челябинская обл.'!$C$37</f>
        <v>352.76</v>
      </c>
      <c r="X300" s="61">
        <f>'Челябинская обл.'!$C$38</f>
        <v>825.59</v>
      </c>
      <c r="Y300" s="61">
        <f>'Челябинская обл.'!$C$39</f>
        <v>0</v>
      </c>
      <c r="Z300" s="61">
        <f>'Челябинская обл.'!$C$40</f>
        <v>0</v>
      </c>
      <c r="AA300" s="61">
        <f>'Челябинская обл.'!$C$41</f>
        <v>0</v>
      </c>
      <c r="AB300" s="61">
        <f>'Челябинская обл.'!$C$44</f>
        <v>1142.9000000000001</v>
      </c>
      <c r="AC300" s="61">
        <f>'Челябинская обл.'!$C$45</f>
        <v>1066.98</v>
      </c>
      <c r="AD300" s="61">
        <f>'Челябинская обл.'!$C$46</f>
        <v>0</v>
      </c>
      <c r="AE300" s="61">
        <f>'Челябинская обл.'!$C$47</f>
        <v>0</v>
      </c>
      <c r="AF300" s="61">
        <f>'Челябинская обл.'!$C$48</f>
        <v>0</v>
      </c>
      <c r="AG300" s="61">
        <f>'Челябинская обл.'!$C$50</f>
        <v>1081.3599999999999</v>
      </c>
      <c r="AH300" s="61">
        <f>'Челябинская обл.'!$C$51</f>
        <v>1328.18</v>
      </c>
      <c r="AI300" s="61">
        <f>'Челябинская обл.'!$C$52</f>
        <v>0</v>
      </c>
      <c r="AJ300" s="61">
        <f>'Челябинская обл.'!$C$53</f>
        <v>0</v>
      </c>
      <c r="AK300" s="61">
        <f>'Челябинская обл.'!$C$54</f>
        <v>0</v>
      </c>
      <c r="AL300" s="61">
        <f>'Челябинская обл.'!$C$55</f>
        <v>0</v>
      </c>
      <c r="AM300" s="61">
        <f>'Челябинская обл.'!$C$56</f>
        <v>243.71</v>
      </c>
    </row>
    <row r="301" spans="1:39" s="22" customFormat="1" ht="31.5">
      <c r="A301" s="65" t="s">
        <v>224</v>
      </c>
      <c r="B301" s="73" t="s">
        <v>574</v>
      </c>
      <c r="C301" s="60"/>
      <c r="D301" s="61" t="str">
        <f>'Челябинская обл.'!$C$7</f>
        <v>13,23</v>
      </c>
      <c r="E301" s="61">
        <f>'Челябинская обл.'!$C$10</f>
        <v>1005.74</v>
      </c>
      <c r="F301" s="61">
        <f>'Челябинская обл.'!$C$11</f>
        <v>0</v>
      </c>
      <c r="G301" s="61">
        <f>'Челябинская обл.'!$C$12</f>
        <v>0</v>
      </c>
      <c r="H301" s="61">
        <f>'Челябинская обл.'!$C$13</f>
        <v>0</v>
      </c>
      <c r="I301" s="61">
        <f>'Челябинская обл.'!$C$14</f>
        <v>0</v>
      </c>
      <c r="J301" s="61">
        <f>'Челябинская обл.'!$C$17</f>
        <v>1987.75</v>
      </c>
      <c r="K301" s="61">
        <f>'Челябинская обл.'!$C$18</f>
        <v>0</v>
      </c>
      <c r="L301" s="61">
        <f>'Челябинская обл.'!$C$19</f>
        <v>0</v>
      </c>
      <c r="M301" s="61">
        <f>'Челябинская обл.'!$C$20</f>
        <v>0</v>
      </c>
      <c r="N301" s="61">
        <f>'Челябинская обл.'!$C$21</f>
        <v>0</v>
      </c>
      <c r="O301" s="61">
        <f>'Челябинская обл.'!$C$23</f>
        <v>1493.77</v>
      </c>
      <c r="P301" s="61">
        <f>'Челябинская обл.'!$C$24</f>
        <v>0</v>
      </c>
      <c r="Q301" s="61">
        <f>'Челябинская обл.'!$C$25</f>
        <v>0</v>
      </c>
      <c r="R301" s="61">
        <f>'Челябинская обл.'!$C$26</f>
        <v>0</v>
      </c>
      <c r="S301" s="61">
        <f>'Челябинская обл.'!$C$27</f>
        <v>0</v>
      </c>
      <c r="T301" s="61">
        <f>'Челябинская обл.'!$C$28</f>
        <v>0</v>
      </c>
      <c r="U301" s="61">
        <f>'Челябинская обл.'!$C$29</f>
        <v>377.24</v>
      </c>
      <c r="V301" s="61">
        <f>'Челябинская обл.'!$C$34</f>
        <v>13.23</v>
      </c>
      <c r="W301" s="61">
        <f>'Челябинская обл.'!$C$37</f>
        <v>352.76</v>
      </c>
      <c r="X301" s="61">
        <f>'Челябинская обл.'!$C$38</f>
        <v>825.59</v>
      </c>
      <c r="Y301" s="61">
        <f>'Челябинская обл.'!$C$39</f>
        <v>0</v>
      </c>
      <c r="Z301" s="61">
        <f>'Челябинская обл.'!$C$40</f>
        <v>0</v>
      </c>
      <c r="AA301" s="61">
        <f>'Челябинская обл.'!$C$41</f>
        <v>0</v>
      </c>
      <c r="AB301" s="61">
        <f>'Челябинская обл.'!$C$44</f>
        <v>1142.9000000000001</v>
      </c>
      <c r="AC301" s="61">
        <f>'Челябинская обл.'!$C$45</f>
        <v>1066.98</v>
      </c>
      <c r="AD301" s="61">
        <f>'Челябинская обл.'!$C$46</f>
        <v>0</v>
      </c>
      <c r="AE301" s="61">
        <f>'Челябинская обл.'!$C$47</f>
        <v>0</v>
      </c>
      <c r="AF301" s="61">
        <f>'Челябинская обл.'!$C$48</f>
        <v>0</v>
      </c>
      <c r="AG301" s="61">
        <f>'Челябинская обл.'!$C$50</f>
        <v>1081.3599999999999</v>
      </c>
      <c r="AH301" s="61">
        <f>'Челябинская обл.'!$C$51</f>
        <v>1328.18</v>
      </c>
      <c r="AI301" s="61">
        <f>'Челябинская обл.'!$C$52</f>
        <v>0</v>
      </c>
      <c r="AJ301" s="61">
        <f>'Челябинская обл.'!$C$53</f>
        <v>0</v>
      </c>
      <c r="AK301" s="61">
        <f>'Челябинская обл.'!$C$54</f>
        <v>0</v>
      </c>
      <c r="AL301" s="61">
        <f>'Челябинская обл.'!$C$55</f>
        <v>0</v>
      </c>
      <c r="AM301" s="61">
        <f>'Челябинская обл.'!$C$56</f>
        <v>243.71</v>
      </c>
    </row>
    <row r="302" spans="1:39" s="22" customFormat="1" ht="15.75">
      <c r="A302" s="65" t="s">
        <v>232</v>
      </c>
      <c r="B302" s="73" t="s">
        <v>614</v>
      </c>
      <c r="C302" s="60"/>
      <c r="D302" s="61" t="str">
        <f>'Челябинская обл.'!$C$7</f>
        <v>13,23</v>
      </c>
      <c r="E302" s="61">
        <f>'Челябинская обл.'!$C$10</f>
        <v>1005.74</v>
      </c>
      <c r="F302" s="61">
        <f>'Челябинская обл.'!$C$11</f>
        <v>0</v>
      </c>
      <c r="G302" s="61">
        <f>'Челябинская обл.'!$C$12</f>
        <v>0</v>
      </c>
      <c r="H302" s="61">
        <f>'Челябинская обл.'!$C$13</f>
        <v>0</v>
      </c>
      <c r="I302" s="61">
        <f>'Челябинская обл.'!$C$14</f>
        <v>0</v>
      </c>
      <c r="J302" s="61">
        <f>'Челябинская обл.'!$C$17</f>
        <v>1987.75</v>
      </c>
      <c r="K302" s="61">
        <f>'Челябинская обл.'!$C$18</f>
        <v>0</v>
      </c>
      <c r="L302" s="61">
        <f>'Челябинская обл.'!$C$19</f>
        <v>0</v>
      </c>
      <c r="M302" s="61">
        <f>'Челябинская обл.'!$C$20</f>
        <v>0</v>
      </c>
      <c r="N302" s="61">
        <f>'Челябинская обл.'!$C$21</f>
        <v>0</v>
      </c>
      <c r="O302" s="61">
        <f>'Челябинская обл.'!$C$23</f>
        <v>1493.77</v>
      </c>
      <c r="P302" s="61">
        <f>'Челябинская обл.'!$C$24</f>
        <v>0</v>
      </c>
      <c r="Q302" s="61">
        <f>'Челябинская обл.'!$C$25</f>
        <v>0</v>
      </c>
      <c r="R302" s="61">
        <f>'Челябинская обл.'!$C$26</f>
        <v>0</v>
      </c>
      <c r="S302" s="61">
        <f>'Челябинская обл.'!$C$27</f>
        <v>0</v>
      </c>
      <c r="T302" s="61">
        <f>'Челябинская обл.'!$C$28</f>
        <v>0</v>
      </c>
      <c r="U302" s="61">
        <f>'Челябинская обл.'!$C$29</f>
        <v>377.24</v>
      </c>
      <c r="V302" s="61">
        <f>'Челябинская обл.'!$C$34</f>
        <v>13.23</v>
      </c>
      <c r="W302" s="61">
        <f>'Челябинская обл.'!$C$37</f>
        <v>352.76</v>
      </c>
      <c r="X302" s="61">
        <f>'Челябинская обл.'!$C$38</f>
        <v>825.59</v>
      </c>
      <c r="Y302" s="61">
        <f>'Челябинская обл.'!$C$39</f>
        <v>0</v>
      </c>
      <c r="Z302" s="61">
        <f>'Челябинская обл.'!$C$40</f>
        <v>0</v>
      </c>
      <c r="AA302" s="61">
        <f>'Челябинская обл.'!$C$41</f>
        <v>0</v>
      </c>
      <c r="AB302" s="61">
        <f>'Челябинская обл.'!$C$44</f>
        <v>1142.9000000000001</v>
      </c>
      <c r="AC302" s="61">
        <f>'Челябинская обл.'!$C$45</f>
        <v>1066.98</v>
      </c>
      <c r="AD302" s="61">
        <f>'Челябинская обл.'!$C$46</f>
        <v>0</v>
      </c>
      <c r="AE302" s="61">
        <f>'Челябинская обл.'!$C$47</f>
        <v>0</v>
      </c>
      <c r="AF302" s="61">
        <f>'Челябинская обл.'!$C$48</f>
        <v>0</v>
      </c>
      <c r="AG302" s="61">
        <f>'Челябинская обл.'!$C$50</f>
        <v>1081.3599999999999</v>
      </c>
      <c r="AH302" s="61">
        <f>'Челябинская обл.'!$C$51</f>
        <v>1328.18</v>
      </c>
      <c r="AI302" s="61">
        <f>'Челябинская обл.'!$C$52</f>
        <v>0</v>
      </c>
      <c r="AJ302" s="61">
        <f>'Челябинская обл.'!$C$53</f>
        <v>0</v>
      </c>
      <c r="AK302" s="61">
        <f>'Челябинская обл.'!$C$54</f>
        <v>0</v>
      </c>
      <c r="AL302" s="61">
        <f>'Челябинская обл.'!$C$55</f>
        <v>0</v>
      </c>
      <c r="AM302" s="61">
        <f>'Челябинская обл.'!$C$56</f>
        <v>243.71</v>
      </c>
    </row>
    <row r="303" spans="1:39" s="22" customFormat="1" ht="31.5">
      <c r="A303" s="68">
        <v>9</v>
      </c>
      <c r="B303" s="73" t="s">
        <v>575</v>
      </c>
      <c r="C303" s="60"/>
      <c r="D303" s="61" t="str">
        <f>'Челябинская обл.'!$C$7</f>
        <v>13,23</v>
      </c>
      <c r="E303" s="61">
        <f>'Челябинская обл.'!$C$10</f>
        <v>1005.74</v>
      </c>
      <c r="F303" s="61">
        <f>'Челябинская обл.'!$C$11</f>
        <v>0</v>
      </c>
      <c r="G303" s="61">
        <f>'Челябинская обл.'!$C$12</f>
        <v>0</v>
      </c>
      <c r="H303" s="61">
        <f>'Челябинская обл.'!$C$13</f>
        <v>0</v>
      </c>
      <c r="I303" s="61">
        <f>'Челябинская обл.'!$C$14</f>
        <v>0</v>
      </c>
      <c r="J303" s="61">
        <f>'Челябинская обл.'!$C$17</f>
        <v>1987.75</v>
      </c>
      <c r="K303" s="61">
        <f>'Челябинская обл.'!$C$18</f>
        <v>0</v>
      </c>
      <c r="L303" s="61">
        <f>'Челябинская обл.'!$C$19</f>
        <v>0</v>
      </c>
      <c r="M303" s="61">
        <f>'Челябинская обл.'!$C$20</f>
        <v>0</v>
      </c>
      <c r="N303" s="61">
        <f>'Челябинская обл.'!$C$21</f>
        <v>0</v>
      </c>
      <c r="O303" s="61">
        <f>'Челябинская обл.'!$C$23</f>
        <v>1493.77</v>
      </c>
      <c r="P303" s="61">
        <f>'Челябинская обл.'!$C$24</f>
        <v>0</v>
      </c>
      <c r="Q303" s="61">
        <f>'Челябинская обл.'!$C$25</f>
        <v>0</v>
      </c>
      <c r="R303" s="61">
        <f>'Челябинская обл.'!$C$26</f>
        <v>0</v>
      </c>
      <c r="S303" s="61">
        <f>'Челябинская обл.'!$C$27</f>
        <v>0</v>
      </c>
      <c r="T303" s="61">
        <f>'Челябинская обл.'!$C$28</f>
        <v>0</v>
      </c>
      <c r="U303" s="61">
        <f>'Челябинская обл.'!$C$29</f>
        <v>377.24</v>
      </c>
      <c r="V303" s="61">
        <f>'Челябинская обл.'!$C$34</f>
        <v>13.23</v>
      </c>
      <c r="W303" s="61">
        <f>'Челябинская обл.'!$C$37</f>
        <v>352.76</v>
      </c>
      <c r="X303" s="61">
        <f>'Челябинская обл.'!$C$38</f>
        <v>825.59</v>
      </c>
      <c r="Y303" s="61">
        <f>'Челябинская обл.'!$C$39</f>
        <v>0</v>
      </c>
      <c r="Z303" s="61">
        <f>'Челябинская обл.'!$C$40</f>
        <v>0</v>
      </c>
      <c r="AA303" s="61">
        <f>'Челябинская обл.'!$C$41</f>
        <v>0</v>
      </c>
      <c r="AB303" s="61">
        <f>'Челябинская обл.'!$C$44</f>
        <v>1142.9000000000001</v>
      </c>
      <c r="AC303" s="61">
        <f>'Челябинская обл.'!$C$45</f>
        <v>1066.98</v>
      </c>
      <c r="AD303" s="61">
        <f>'Челябинская обл.'!$C$46</f>
        <v>0</v>
      </c>
      <c r="AE303" s="61">
        <f>'Челябинская обл.'!$C$47</f>
        <v>0</v>
      </c>
      <c r="AF303" s="61">
        <f>'Челябинская обл.'!$C$48</f>
        <v>0</v>
      </c>
      <c r="AG303" s="61">
        <f>'Челябинская обл.'!$C$50</f>
        <v>1081.3599999999999</v>
      </c>
      <c r="AH303" s="61">
        <f>'Челябинская обл.'!$C$51</f>
        <v>1328.18</v>
      </c>
      <c r="AI303" s="61">
        <f>'Челябинская обл.'!$C$52</f>
        <v>0</v>
      </c>
      <c r="AJ303" s="61">
        <f>'Челябинская обл.'!$C$53</f>
        <v>0</v>
      </c>
      <c r="AK303" s="61">
        <f>'Челябинская обл.'!$C$54</f>
        <v>0</v>
      </c>
      <c r="AL303" s="61">
        <f>'Челябинская обл.'!$C$55</f>
        <v>0</v>
      </c>
      <c r="AM303" s="61">
        <f>'Челябинская обл.'!$C$56</f>
        <v>243.71</v>
      </c>
    </row>
    <row r="304" spans="1:39" s="22" customFormat="1" ht="15.75">
      <c r="A304" s="71" t="s">
        <v>329</v>
      </c>
      <c r="B304" s="64" t="s">
        <v>200</v>
      </c>
      <c r="C304" s="60"/>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row>
    <row r="305" spans="1:39" s="22" customFormat="1" ht="15.75">
      <c r="A305" s="65" t="s">
        <v>27</v>
      </c>
      <c r="B305" s="66" t="s">
        <v>446</v>
      </c>
      <c r="C305" s="60"/>
      <c r="D305" s="61" t="str">
        <f>'Челябинская обл.'!$C$7</f>
        <v>13,23</v>
      </c>
      <c r="E305" s="61">
        <f>'Челябинская обл.'!$C$10</f>
        <v>1005.74</v>
      </c>
      <c r="F305" s="61">
        <f>'Челябинская обл.'!$C$11</f>
        <v>0</v>
      </c>
      <c r="G305" s="61">
        <f>'Челябинская обл.'!$C$12</f>
        <v>0</v>
      </c>
      <c r="H305" s="61">
        <f>'Челябинская обл.'!$C$13</f>
        <v>0</v>
      </c>
      <c r="I305" s="61">
        <f>'Челябинская обл.'!$C$14</f>
        <v>0</v>
      </c>
      <c r="J305" s="61">
        <f>'Челябинская обл.'!$C$17</f>
        <v>1987.75</v>
      </c>
      <c r="K305" s="61">
        <f>'Челябинская обл.'!$C$18</f>
        <v>0</v>
      </c>
      <c r="L305" s="61">
        <f>'Челябинская обл.'!$C$19</f>
        <v>0</v>
      </c>
      <c r="M305" s="61">
        <f>'Челябинская обл.'!$C$20</f>
        <v>0</v>
      </c>
      <c r="N305" s="61">
        <f>'Челябинская обл.'!$C$21</f>
        <v>0</v>
      </c>
      <c r="O305" s="61">
        <f>'Челябинская обл.'!$C$23</f>
        <v>1493.77</v>
      </c>
      <c r="P305" s="61">
        <f>'Челябинская обл.'!$C$24</f>
        <v>0</v>
      </c>
      <c r="Q305" s="61">
        <f>'Челябинская обл.'!$C$25</f>
        <v>0</v>
      </c>
      <c r="R305" s="61">
        <f>'Челябинская обл.'!$C$26</f>
        <v>0</v>
      </c>
      <c r="S305" s="61">
        <f>'Челябинская обл.'!$C$27</f>
        <v>0</v>
      </c>
      <c r="T305" s="61">
        <f>'Челябинская обл.'!$C$28</f>
        <v>0</v>
      </c>
      <c r="U305" s="61">
        <f>'Челябинская обл.'!$C$29</f>
        <v>377.24</v>
      </c>
      <c r="V305" s="61">
        <f>'Челябинская обл.'!$C$34</f>
        <v>13.23</v>
      </c>
      <c r="W305" s="61">
        <f>'Челябинская обл.'!$C$37</f>
        <v>352.76</v>
      </c>
      <c r="X305" s="61">
        <f>'Челябинская обл.'!$C$38</f>
        <v>825.59</v>
      </c>
      <c r="Y305" s="61">
        <f>'Челябинская обл.'!$C$39</f>
        <v>0</v>
      </c>
      <c r="Z305" s="61">
        <f>'Челябинская обл.'!$C$40</f>
        <v>0</v>
      </c>
      <c r="AA305" s="61">
        <f>'Челябинская обл.'!$C$41</f>
        <v>0</v>
      </c>
      <c r="AB305" s="61">
        <f>'Челябинская обл.'!$C$44</f>
        <v>1142.9000000000001</v>
      </c>
      <c r="AC305" s="61">
        <f>'Челябинская обл.'!$C$45</f>
        <v>1066.98</v>
      </c>
      <c r="AD305" s="61">
        <f>'Челябинская обл.'!$C$46</f>
        <v>0</v>
      </c>
      <c r="AE305" s="61">
        <f>'Челябинская обл.'!$C$47</f>
        <v>0</v>
      </c>
      <c r="AF305" s="61">
        <f>'Челябинская обл.'!$C$48</f>
        <v>0</v>
      </c>
      <c r="AG305" s="61">
        <f>'Челябинская обл.'!$C$50</f>
        <v>1081.3599999999999</v>
      </c>
      <c r="AH305" s="61">
        <f>'Челябинская обл.'!$C$51</f>
        <v>1328.18</v>
      </c>
      <c r="AI305" s="61">
        <f>'Челябинская обл.'!$C$52</f>
        <v>0</v>
      </c>
      <c r="AJ305" s="61">
        <f>'Челябинская обл.'!$C$53</f>
        <v>0</v>
      </c>
      <c r="AK305" s="61">
        <f>'Челябинская обл.'!$C$54</f>
        <v>0</v>
      </c>
      <c r="AL305" s="61">
        <f>'Челябинская обл.'!$C$55</f>
        <v>0</v>
      </c>
      <c r="AM305" s="61">
        <f>'Челябинская обл.'!$C$56</f>
        <v>243.71</v>
      </c>
    </row>
    <row r="306" spans="1:39" s="22" customFormat="1" ht="15.75">
      <c r="A306" s="65" t="s">
        <v>22</v>
      </c>
      <c r="B306" s="66" t="s">
        <v>447</v>
      </c>
      <c r="C306" s="60"/>
      <c r="D306" s="61" t="str">
        <f>'Челябинская обл.'!$C$7</f>
        <v>13,23</v>
      </c>
      <c r="E306" s="61">
        <f>'Челябинская обл.'!$C$10</f>
        <v>1005.74</v>
      </c>
      <c r="F306" s="61">
        <f>'Челябинская обл.'!$C$11</f>
        <v>0</v>
      </c>
      <c r="G306" s="61">
        <f>'Челябинская обл.'!$C$12</f>
        <v>0</v>
      </c>
      <c r="H306" s="61">
        <f>'Челябинская обл.'!$C$13</f>
        <v>0</v>
      </c>
      <c r="I306" s="61">
        <f>'Челябинская обл.'!$C$14</f>
        <v>0</v>
      </c>
      <c r="J306" s="61">
        <f>'Челябинская обл.'!$C$17</f>
        <v>1987.75</v>
      </c>
      <c r="K306" s="61">
        <f>'Челябинская обл.'!$C$18</f>
        <v>0</v>
      </c>
      <c r="L306" s="61">
        <f>'Челябинская обл.'!$C$19</f>
        <v>0</v>
      </c>
      <c r="M306" s="61">
        <f>'Челябинская обл.'!$C$20</f>
        <v>0</v>
      </c>
      <c r="N306" s="61">
        <f>'Челябинская обл.'!$C$21</f>
        <v>0</v>
      </c>
      <c r="O306" s="61">
        <f>'Челябинская обл.'!$C$23</f>
        <v>1493.77</v>
      </c>
      <c r="P306" s="61">
        <f>'Челябинская обл.'!$C$24</f>
        <v>0</v>
      </c>
      <c r="Q306" s="61">
        <f>'Челябинская обл.'!$C$25</f>
        <v>0</v>
      </c>
      <c r="R306" s="61">
        <f>'Челябинская обл.'!$C$26</f>
        <v>0</v>
      </c>
      <c r="S306" s="61">
        <f>'Челябинская обл.'!$C$27</f>
        <v>0</v>
      </c>
      <c r="T306" s="61">
        <f>'Челябинская обл.'!$C$28</f>
        <v>0</v>
      </c>
      <c r="U306" s="61">
        <f>'Челябинская обл.'!$C$29</f>
        <v>377.24</v>
      </c>
      <c r="V306" s="61">
        <f>'Челябинская обл.'!$C$34</f>
        <v>13.23</v>
      </c>
      <c r="W306" s="61">
        <f>'Челябинская обл.'!$C$37</f>
        <v>352.76</v>
      </c>
      <c r="X306" s="61">
        <f>'Челябинская обл.'!$C$38</f>
        <v>825.59</v>
      </c>
      <c r="Y306" s="61">
        <f>'Челябинская обл.'!$C$39</f>
        <v>0</v>
      </c>
      <c r="Z306" s="61">
        <f>'Челябинская обл.'!$C$40</f>
        <v>0</v>
      </c>
      <c r="AA306" s="61">
        <f>'Челябинская обл.'!$C$41</f>
        <v>0</v>
      </c>
      <c r="AB306" s="61">
        <f>'Челябинская обл.'!$C$44</f>
        <v>1142.9000000000001</v>
      </c>
      <c r="AC306" s="61">
        <f>'Челябинская обл.'!$C$45</f>
        <v>1066.98</v>
      </c>
      <c r="AD306" s="61">
        <f>'Челябинская обл.'!$C$46</f>
        <v>0</v>
      </c>
      <c r="AE306" s="61">
        <f>'Челябинская обл.'!$C$47</f>
        <v>0</v>
      </c>
      <c r="AF306" s="61">
        <f>'Челябинская обл.'!$C$48</f>
        <v>0</v>
      </c>
      <c r="AG306" s="61">
        <f>'Челябинская обл.'!$C$50</f>
        <v>1081.3599999999999</v>
      </c>
      <c r="AH306" s="61">
        <f>'Челябинская обл.'!$C$51</f>
        <v>1328.18</v>
      </c>
      <c r="AI306" s="61">
        <f>'Челябинская обл.'!$C$52</f>
        <v>0</v>
      </c>
      <c r="AJ306" s="61">
        <f>'Челябинская обл.'!$C$53</f>
        <v>0</v>
      </c>
      <c r="AK306" s="61">
        <f>'Челябинская обл.'!$C$54</f>
        <v>0</v>
      </c>
      <c r="AL306" s="61">
        <f>'Челябинская обл.'!$C$55</f>
        <v>0</v>
      </c>
      <c r="AM306" s="61">
        <f>'Челябинская обл.'!$C$56</f>
        <v>243.71</v>
      </c>
    </row>
    <row r="307" spans="1:39" s="22" customFormat="1" ht="15.75">
      <c r="A307" s="65" t="s">
        <v>24</v>
      </c>
      <c r="B307" s="66" t="s">
        <v>114</v>
      </c>
      <c r="C307" s="60"/>
      <c r="D307" s="61" t="str">
        <f>'Челябинская обл.'!$C$7</f>
        <v>13,23</v>
      </c>
      <c r="E307" s="61">
        <f>'Челябинская обл.'!$C$10</f>
        <v>1005.74</v>
      </c>
      <c r="F307" s="61">
        <f>'Челябинская обл.'!$C$11</f>
        <v>0</v>
      </c>
      <c r="G307" s="61">
        <f>'Челябинская обл.'!$C$12</f>
        <v>0</v>
      </c>
      <c r="H307" s="61">
        <f>'Челябинская обл.'!$C$13</f>
        <v>0</v>
      </c>
      <c r="I307" s="61">
        <f>'Челябинская обл.'!$C$14</f>
        <v>0</v>
      </c>
      <c r="J307" s="61">
        <f>'Челябинская обл.'!$C$17</f>
        <v>1987.75</v>
      </c>
      <c r="K307" s="61">
        <f>'Челябинская обл.'!$C$18</f>
        <v>0</v>
      </c>
      <c r="L307" s="61">
        <f>'Челябинская обл.'!$C$19</f>
        <v>0</v>
      </c>
      <c r="M307" s="61">
        <f>'Челябинская обл.'!$C$20</f>
        <v>0</v>
      </c>
      <c r="N307" s="61">
        <f>'Челябинская обл.'!$C$21</f>
        <v>0</v>
      </c>
      <c r="O307" s="61">
        <f>'Челябинская обл.'!$C$23</f>
        <v>1493.77</v>
      </c>
      <c r="P307" s="61">
        <f>'Челябинская обл.'!$C$24</f>
        <v>0</v>
      </c>
      <c r="Q307" s="61">
        <f>'Челябинская обл.'!$C$25</f>
        <v>0</v>
      </c>
      <c r="R307" s="61">
        <f>'Челябинская обл.'!$C$26</f>
        <v>0</v>
      </c>
      <c r="S307" s="61">
        <f>'Челябинская обл.'!$C$27</f>
        <v>0</v>
      </c>
      <c r="T307" s="61">
        <f>'Челябинская обл.'!$C$28</f>
        <v>0</v>
      </c>
      <c r="U307" s="61">
        <f>'Челябинская обл.'!$C$29</f>
        <v>377.24</v>
      </c>
      <c r="V307" s="61">
        <f>'Челябинская обл.'!$C$34</f>
        <v>13.23</v>
      </c>
      <c r="W307" s="61">
        <f>'Челябинская обл.'!$C$37</f>
        <v>352.76</v>
      </c>
      <c r="X307" s="61">
        <f>'Челябинская обл.'!$C$38</f>
        <v>825.59</v>
      </c>
      <c r="Y307" s="61">
        <f>'Челябинская обл.'!$C$39</f>
        <v>0</v>
      </c>
      <c r="Z307" s="61">
        <f>'Челябинская обл.'!$C$40</f>
        <v>0</v>
      </c>
      <c r="AA307" s="61">
        <f>'Челябинская обл.'!$C$41</f>
        <v>0</v>
      </c>
      <c r="AB307" s="61">
        <f>'Челябинская обл.'!$C$44</f>
        <v>1142.9000000000001</v>
      </c>
      <c r="AC307" s="61">
        <f>'Челябинская обл.'!$C$45</f>
        <v>1066.98</v>
      </c>
      <c r="AD307" s="61">
        <f>'Челябинская обл.'!$C$46</f>
        <v>0</v>
      </c>
      <c r="AE307" s="61">
        <f>'Челябинская обл.'!$C$47</f>
        <v>0</v>
      </c>
      <c r="AF307" s="61">
        <f>'Челябинская обл.'!$C$48</f>
        <v>0</v>
      </c>
      <c r="AG307" s="61">
        <f>'Челябинская обл.'!$C$50</f>
        <v>1081.3599999999999</v>
      </c>
      <c r="AH307" s="61">
        <f>'Челябинская обл.'!$C$51</f>
        <v>1328.18</v>
      </c>
      <c r="AI307" s="61">
        <f>'Челябинская обл.'!$C$52</f>
        <v>0</v>
      </c>
      <c r="AJ307" s="61">
        <f>'Челябинская обл.'!$C$53</f>
        <v>0</v>
      </c>
      <c r="AK307" s="61">
        <f>'Челябинская обл.'!$C$54</f>
        <v>0</v>
      </c>
      <c r="AL307" s="61">
        <f>'Челябинская обл.'!$C$55</f>
        <v>0</v>
      </c>
      <c r="AM307" s="61">
        <f>'Челябинская обл.'!$C$56</f>
        <v>243.71</v>
      </c>
    </row>
    <row r="308" spans="1:39" s="22" customFormat="1" ht="15.75">
      <c r="A308" s="68">
        <v>4</v>
      </c>
      <c r="B308" s="66" t="s">
        <v>448</v>
      </c>
      <c r="C308" s="60"/>
      <c r="D308" s="61" t="str">
        <f>'Челябинская обл.'!$C$7</f>
        <v>13,23</v>
      </c>
      <c r="E308" s="61">
        <f>'Челябинская обл.'!$C$10</f>
        <v>1005.74</v>
      </c>
      <c r="F308" s="61">
        <f>'Челябинская обл.'!$C$11</f>
        <v>0</v>
      </c>
      <c r="G308" s="61">
        <f>'Челябинская обл.'!$C$12</f>
        <v>0</v>
      </c>
      <c r="H308" s="61">
        <f>'Челябинская обл.'!$C$13</f>
        <v>0</v>
      </c>
      <c r="I308" s="61">
        <f>'Челябинская обл.'!$C$14</f>
        <v>0</v>
      </c>
      <c r="J308" s="61">
        <f>'Челябинская обл.'!$C$17</f>
        <v>1987.75</v>
      </c>
      <c r="K308" s="61">
        <f>'Челябинская обл.'!$C$18</f>
        <v>0</v>
      </c>
      <c r="L308" s="61">
        <f>'Челябинская обл.'!$C$19</f>
        <v>0</v>
      </c>
      <c r="M308" s="61">
        <f>'Челябинская обл.'!$C$20</f>
        <v>0</v>
      </c>
      <c r="N308" s="61">
        <f>'Челябинская обл.'!$C$21</f>
        <v>0</v>
      </c>
      <c r="O308" s="61">
        <f>'Челябинская обл.'!$C$23</f>
        <v>1493.77</v>
      </c>
      <c r="P308" s="61">
        <f>'Челябинская обл.'!$C$24</f>
        <v>0</v>
      </c>
      <c r="Q308" s="61">
        <f>'Челябинская обл.'!$C$25</f>
        <v>0</v>
      </c>
      <c r="R308" s="61">
        <f>'Челябинская обл.'!$C$26</f>
        <v>0</v>
      </c>
      <c r="S308" s="61">
        <f>'Челябинская обл.'!$C$27</f>
        <v>0</v>
      </c>
      <c r="T308" s="61">
        <f>'Челябинская обл.'!$C$28</f>
        <v>0</v>
      </c>
      <c r="U308" s="61">
        <f>'Челябинская обл.'!$C$29</f>
        <v>377.24</v>
      </c>
      <c r="V308" s="61">
        <f>'Челябинская обл.'!$C$34</f>
        <v>13.23</v>
      </c>
      <c r="W308" s="61">
        <f>'Челябинская обл.'!$C$37</f>
        <v>352.76</v>
      </c>
      <c r="X308" s="61">
        <f>'Челябинская обл.'!$C$38</f>
        <v>825.59</v>
      </c>
      <c r="Y308" s="61">
        <f>'Челябинская обл.'!$C$39</f>
        <v>0</v>
      </c>
      <c r="Z308" s="61">
        <f>'Челябинская обл.'!$C$40</f>
        <v>0</v>
      </c>
      <c r="AA308" s="61">
        <f>'Челябинская обл.'!$C$41</f>
        <v>0</v>
      </c>
      <c r="AB308" s="61">
        <f>'Челябинская обл.'!$C$44</f>
        <v>1142.9000000000001</v>
      </c>
      <c r="AC308" s="61">
        <f>'Челябинская обл.'!$C$45</f>
        <v>1066.98</v>
      </c>
      <c r="AD308" s="61">
        <f>'Челябинская обл.'!$C$46</f>
        <v>0</v>
      </c>
      <c r="AE308" s="61">
        <f>'Челябинская обл.'!$C$47</f>
        <v>0</v>
      </c>
      <c r="AF308" s="61">
        <f>'Челябинская обл.'!$C$48</f>
        <v>0</v>
      </c>
      <c r="AG308" s="61">
        <f>'Челябинская обл.'!$C$50</f>
        <v>1081.3599999999999</v>
      </c>
      <c r="AH308" s="61">
        <f>'Челябинская обл.'!$C$51</f>
        <v>1328.18</v>
      </c>
      <c r="AI308" s="61">
        <f>'Челябинская обл.'!$C$52</f>
        <v>0</v>
      </c>
      <c r="AJ308" s="61">
        <f>'Челябинская обл.'!$C$53</f>
        <v>0</v>
      </c>
      <c r="AK308" s="61">
        <f>'Челябинская обл.'!$C$54</f>
        <v>0</v>
      </c>
      <c r="AL308" s="61">
        <f>'Челябинская обл.'!$C$55</f>
        <v>0</v>
      </c>
      <c r="AM308" s="61">
        <f>'Челябинская обл.'!$C$56</f>
        <v>243.71</v>
      </c>
    </row>
    <row r="309" spans="1:39" s="22" customFormat="1" ht="15.75">
      <c r="A309" s="71" t="s">
        <v>331</v>
      </c>
      <c r="B309" s="64" t="s">
        <v>201</v>
      </c>
      <c r="C309" s="60"/>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row>
    <row r="310" spans="1:39" s="22" customFormat="1" ht="15.75">
      <c r="A310" s="72" t="s">
        <v>27</v>
      </c>
      <c r="B310" s="73" t="s">
        <v>537</v>
      </c>
      <c r="C310" s="60"/>
      <c r="D310" s="61" t="str">
        <f>'Челябинская обл.'!$C$7</f>
        <v>13,23</v>
      </c>
      <c r="E310" s="61">
        <f>'Челябинская обл.'!$C$10</f>
        <v>1005.74</v>
      </c>
      <c r="F310" s="61">
        <f>'Челябинская обл.'!$C$11</f>
        <v>0</v>
      </c>
      <c r="G310" s="61">
        <f>'Челябинская обл.'!$C$12</f>
        <v>0</v>
      </c>
      <c r="H310" s="61">
        <f>'Челябинская обл.'!$C$13</f>
        <v>0</v>
      </c>
      <c r="I310" s="61">
        <f>'Челябинская обл.'!$C$14</f>
        <v>0</v>
      </c>
      <c r="J310" s="61">
        <f>'Челябинская обл.'!$C$17</f>
        <v>1987.75</v>
      </c>
      <c r="K310" s="61">
        <f>'Челябинская обл.'!$C$18</f>
        <v>0</v>
      </c>
      <c r="L310" s="61">
        <f>'Челябинская обл.'!$C$19</f>
        <v>0</v>
      </c>
      <c r="M310" s="61">
        <f>'Челябинская обл.'!$C$20</f>
        <v>0</v>
      </c>
      <c r="N310" s="61">
        <f>'Челябинская обл.'!$C$21</f>
        <v>0</v>
      </c>
      <c r="O310" s="61">
        <f>'Челябинская обл.'!$C$23</f>
        <v>1493.77</v>
      </c>
      <c r="P310" s="61">
        <f>'Челябинская обл.'!$C$24</f>
        <v>0</v>
      </c>
      <c r="Q310" s="61">
        <f>'Челябинская обл.'!$C$25</f>
        <v>0</v>
      </c>
      <c r="R310" s="61">
        <f>'Челябинская обл.'!$C$26</f>
        <v>0</v>
      </c>
      <c r="S310" s="61">
        <f>'Челябинская обл.'!$C$27</f>
        <v>0</v>
      </c>
      <c r="T310" s="61">
        <f>'Челябинская обл.'!$C$28</f>
        <v>0</v>
      </c>
      <c r="U310" s="61">
        <f>'Челябинская обл.'!$C$29</f>
        <v>377.24</v>
      </c>
      <c r="V310" s="61">
        <f>'Челябинская обл.'!$C$34</f>
        <v>13.23</v>
      </c>
      <c r="W310" s="61">
        <f>'Челябинская обл.'!$C$37</f>
        <v>352.76</v>
      </c>
      <c r="X310" s="61">
        <f>'Челябинская обл.'!$C$38</f>
        <v>825.59</v>
      </c>
      <c r="Y310" s="61">
        <f>'Челябинская обл.'!$C$39</f>
        <v>0</v>
      </c>
      <c r="Z310" s="61">
        <f>'Челябинская обл.'!$C$40</f>
        <v>0</v>
      </c>
      <c r="AA310" s="61">
        <f>'Челябинская обл.'!$C$41</f>
        <v>0</v>
      </c>
      <c r="AB310" s="61">
        <f>'Челябинская обл.'!$C$44</f>
        <v>1142.9000000000001</v>
      </c>
      <c r="AC310" s="61">
        <f>'Челябинская обл.'!$C$45</f>
        <v>1066.98</v>
      </c>
      <c r="AD310" s="61">
        <f>'Челябинская обл.'!$C$46</f>
        <v>0</v>
      </c>
      <c r="AE310" s="61">
        <f>'Челябинская обл.'!$C$47</f>
        <v>0</v>
      </c>
      <c r="AF310" s="61">
        <f>'Челябинская обл.'!$C$48</f>
        <v>0</v>
      </c>
      <c r="AG310" s="61">
        <f>'Челябинская обл.'!$C$50</f>
        <v>1081.3599999999999</v>
      </c>
      <c r="AH310" s="61">
        <f>'Челябинская обл.'!$C$51</f>
        <v>1328.18</v>
      </c>
      <c r="AI310" s="61">
        <f>'Челябинская обл.'!$C$52</f>
        <v>0</v>
      </c>
      <c r="AJ310" s="61">
        <f>'Челябинская обл.'!$C$53</f>
        <v>0</v>
      </c>
      <c r="AK310" s="61">
        <f>'Челябинская обл.'!$C$54</f>
        <v>0</v>
      </c>
      <c r="AL310" s="61">
        <f>'Челябинская обл.'!$C$55</f>
        <v>0</v>
      </c>
      <c r="AM310" s="61">
        <f>'Челябинская обл.'!$C$56</f>
        <v>243.71</v>
      </c>
    </row>
    <row r="311" spans="1:39" s="22" customFormat="1" ht="15.75">
      <c r="A311" s="65" t="s">
        <v>22</v>
      </c>
      <c r="B311" s="66" t="s">
        <v>449</v>
      </c>
      <c r="C311" s="60"/>
      <c r="D311" s="61" t="str">
        <f>'Челябинская обл.'!$C$7</f>
        <v>13,23</v>
      </c>
      <c r="E311" s="61">
        <f>'Челябинская обл.'!$C$10</f>
        <v>1005.74</v>
      </c>
      <c r="F311" s="61">
        <f>'Челябинская обл.'!$C$11</f>
        <v>0</v>
      </c>
      <c r="G311" s="61">
        <f>'Челябинская обл.'!$C$12</f>
        <v>0</v>
      </c>
      <c r="H311" s="61">
        <f>'Челябинская обл.'!$C$13</f>
        <v>0</v>
      </c>
      <c r="I311" s="61">
        <f>'Челябинская обл.'!$C$14</f>
        <v>0</v>
      </c>
      <c r="J311" s="61">
        <f>'Челябинская обл.'!$C$17</f>
        <v>1987.75</v>
      </c>
      <c r="K311" s="61">
        <f>'Челябинская обл.'!$C$18</f>
        <v>0</v>
      </c>
      <c r="L311" s="61">
        <f>'Челябинская обл.'!$C$19</f>
        <v>0</v>
      </c>
      <c r="M311" s="61">
        <f>'Челябинская обл.'!$C$20</f>
        <v>0</v>
      </c>
      <c r="N311" s="61">
        <f>'Челябинская обл.'!$C$21</f>
        <v>0</v>
      </c>
      <c r="O311" s="61">
        <f>'Челябинская обл.'!$C$23</f>
        <v>1493.77</v>
      </c>
      <c r="P311" s="61">
        <f>'Челябинская обл.'!$C$24</f>
        <v>0</v>
      </c>
      <c r="Q311" s="61">
        <f>'Челябинская обл.'!$C$25</f>
        <v>0</v>
      </c>
      <c r="R311" s="61">
        <f>'Челябинская обл.'!$C$26</f>
        <v>0</v>
      </c>
      <c r="S311" s="61">
        <f>'Челябинская обл.'!$C$27</f>
        <v>0</v>
      </c>
      <c r="T311" s="61">
        <f>'Челябинская обл.'!$C$28</f>
        <v>0</v>
      </c>
      <c r="U311" s="61">
        <f>'Челябинская обл.'!$C$29</f>
        <v>377.24</v>
      </c>
      <c r="V311" s="61">
        <f>'Челябинская обл.'!$C$34</f>
        <v>13.23</v>
      </c>
      <c r="W311" s="61">
        <f>'Челябинская обл.'!$C$37</f>
        <v>352.76</v>
      </c>
      <c r="X311" s="61">
        <f>'Челябинская обл.'!$C$38</f>
        <v>825.59</v>
      </c>
      <c r="Y311" s="61">
        <f>'Челябинская обл.'!$C$39</f>
        <v>0</v>
      </c>
      <c r="Z311" s="61">
        <f>'Челябинская обл.'!$C$40</f>
        <v>0</v>
      </c>
      <c r="AA311" s="61">
        <f>'Челябинская обл.'!$C$41</f>
        <v>0</v>
      </c>
      <c r="AB311" s="61">
        <f>'Челябинская обл.'!$C$44</f>
        <v>1142.9000000000001</v>
      </c>
      <c r="AC311" s="61">
        <f>'Челябинская обл.'!$C$45</f>
        <v>1066.98</v>
      </c>
      <c r="AD311" s="61">
        <f>'Челябинская обл.'!$C$46</f>
        <v>0</v>
      </c>
      <c r="AE311" s="61">
        <f>'Челябинская обл.'!$C$47</f>
        <v>0</v>
      </c>
      <c r="AF311" s="61">
        <f>'Челябинская обл.'!$C$48</f>
        <v>0</v>
      </c>
      <c r="AG311" s="61">
        <f>'Челябинская обл.'!$C$50</f>
        <v>1081.3599999999999</v>
      </c>
      <c r="AH311" s="61">
        <f>'Челябинская обл.'!$C$51</f>
        <v>1328.18</v>
      </c>
      <c r="AI311" s="61">
        <f>'Челябинская обл.'!$C$52</f>
        <v>0</v>
      </c>
      <c r="AJ311" s="61">
        <f>'Челябинская обл.'!$C$53</f>
        <v>0</v>
      </c>
      <c r="AK311" s="61">
        <f>'Челябинская обл.'!$C$54</f>
        <v>0</v>
      </c>
      <c r="AL311" s="61">
        <f>'Челябинская обл.'!$C$55</f>
        <v>0</v>
      </c>
      <c r="AM311" s="61">
        <f>'Челябинская обл.'!$C$56</f>
        <v>243.71</v>
      </c>
    </row>
    <row r="312" spans="1:39" s="22" customFormat="1" ht="15.75">
      <c r="A312" s="76">
        <v>3</v>
      </c>
      <c r="B312" s="82" t="s">
        <v>576</v>
      </c>
      <c r="C312" s="60"/>
      <c r="D312" s="61" t="str">
        <f>'Челябинская обл.'!$C$7</f>
        <v>13,23</v>
      </c>
      <c r="E312" s="61">
        <f>'Челябинская обл.'!$C$10</f>
        <v>1005.74</v>
      </c>
      <c r="F312" s="61">
        <f>'Челябинская обл.'!$C$11</f>
        <v>0</v>
      </c>
      <c r="G312" s="61">
        <f>'Челябинская обл.'!$C$12</f>
        <v>0</v>
      </c>
      <c r="H312" s="61">
        <f>'Челябинская обл.'!$C$13</f>
        <v>0</v>
      </c>
      <c r="I312" s="61">
        <f>'Челябинская обл.'!$C$14</f>
        <v>0</v>
      </c>
      <c r="J312" s="61">
        <f>'Челябинская обл.'!$C$17</f>
        <v>1987.75</v>
      </c>
      <c r="K312" s="61">
        <f>'Челябинская обл.'!$C$18</f>
        <v>0</v>
      </c>
      <c r="L312" s="61">
        <f>'Челябинская обл.'!$C$19</f>
        <v>0</v>
      </c>
      <c r="M312" s="61">
        <f>'Челябинская обл.'!$C$20</f>
        <v>0</v>
      </c>
      <c r="N312" s="61">
        <f>'Челябинская обл.'!$C$21</f>
        <v>0</v>
      </c>
      <c r="O312" s="61">
        <f>'Челябинская обл.'!$C$23</f>
        <v>1493.77</v>
      </c>
      <c r="P312" s="61">
        <f>'Челябинская обл.'!$C$24</f>
        <v>0</v>
      </c>
      <c r="Q312" s="61">
        <f>'Челябинская обл.'!$C$25</f>
        <v>0</v>
      </c>
      <c r="R312" s="61">
        <f>'Челябинская обл.'!$C$26</f>
        <v>0</v>
      </c>
      <c r="S312" s="61">
        <f>'Челябинская обл.'!$C$27</f>
        <v>0</v>
      </c>
      <c r="T312" s="61">
        <f>'Челябинская обл.'!$C$28</f>
        <v>0</v>
      </c>
      <c r="U312" s="61">
        <f>'Челябинская обл.'!$C$29</f>
        <v>377.24</v>
      </c>
      <c r="V312" s="61">
        <f>'Челябинская обл.'!$C$34</f>
        <v>13.23</v>
      </c>
      <c r="W312" s="61">
        <f>'Челябинская обл.'!$C$37</f>
        <v>352.76</v>
      </c>
      <c r="X312" s="61">
        <f>'Челябинская обл.'!$C$38</f>
        <v>825.59</v>
      </c>
      <c r="Y312" s="61">
        <f>'Челябинская обл.'!$C$39</f>
        <v>0</v>
      </c>
      <c r="Z312" s="61">
        <f>'Челябинская обл.'!$C$40</f>
        <v>0</v>
      </c>
      <c r="AA312" s="61">
        <f>'Челябинская обл.'!$C$41</f>
        <v>0</v>
      </c>
      <c r="AB312" s="61">
        <f>'Челябинская обл.'!$C$44</f>
        <v>1142.9000000000001</v>
      </c>
      <c r="AC312" s="61">
        <f>'Челябинская обл.'!$C$45</f>
        <v>1066.98</v>
      </c>
      <c r="AD312" s="61">
        <f>'Челябинская обл.'!$C$46</f>
        <v>0</v>
      </c>
      <c r="AE312" s="61">
        <f>'Челябинская обл.'!$C$47</f>
        <v>0</v>
      </c>
      <c r="AF312" s="61">
        <f>'Челябинская обл.'!$C$48</f>
        <v>0</v>
      </c>
      <c r="AG312" s="61">
        <f>'Челябинская обл.'!$C$50</f>
        <v>1081.3599999999999</v>
      </c>
      <c r="AH312" s="61">
        <f>'Челябинская обл.'!$C$51</f>
        <v>1328.18</v>
      </c>
      <c r="AI312" s="61">
        <f>'Челябинская обл.'!$C$52</f>
        <v>0</v>
      </c>
      <c r="AJ312" s="61">
        <f>'Челябинская обл.'!$C$53</f>
        <v>0</v>
      </c>
      <c r="AK312" s="61">
        <f>'Челябинская обл.'!$C$54</f>
        <v>0</v>
      </c>
      <c r="AL312" s="61">
        <f>'Челябинская обл.'!$C$55</f>
        <v>0</v>
      </c>
      <c r="AM312" s="61">
        <f>'Челябинская обл.'!$C$56</f>
        <v>243.71</v>
      </c>
    </row>
    <row r="313" spans="1:39" s="22" customFormat="1" ht="15.75">
      <c r="A313" s="71" t="s">
        <v>333</v>
      </c>
      <c r="B313" s="64" t="s">
        <v>202</v>
      </c>
      <c r="C313" s="60"/>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row>
    <row r="314" spans="1:39" s="22" customFormat="1" ht="15.75">
      <c r="A314" s="65" t="s">
        <v>27</v>
      </c>
      <c r="B314" s="66" t="s">
        <v>450</v>
      </c>
      <c r="C314" s="60"/>
      <c r="D314" s="61" t="str">
        <f>'Челябинская обл.'!$C$7</f>
        <v>13,23</v>
      </c>
      <c r="E314" s="61">
        <f>'Челябинская обл.'!$C$10</f>
        <v>1005.74</v>
      </c>
      <c r="F314" s="61">
        <f>'Челябинская обл.'!$C$11</f>
        <v>0</v>
      </c>
      <c r="G314" s="61">
        <f>'Челябинская обл.'!$C$12</f>
        <v>0</v>
      </c>
      <c r="H314" s="61">
        <f>'Челябинская обл.'!$C$13</f>
        <v>0</v>
      </c>
      <c r="I314" s="61">
        <f>'Челябинская обл.'!$C$14</f>
        <v>0</v>
      </c>
      <c r="J314" s="61">
        <f>'Челябинская обл.'!$C$17</f>
        <v>1987.75</v>
      </c>
      <c r="K314" s="61">
        <f>'Челябинская обл.'!$C$18</f>
        <v>0</v>
      </c>
      <c r="L314" s="61">
        <f>'Челябинская обл.'!$C$19</f>
        <v>0</v>
      </c>
      <c r="M314" s="61">
        <f>'Челябинская обл.'!$C$20</f>
        <v>0</v>
      </c>
      <c r="N314" s="61">
        <f>'Челябинская обл.'!$C$21</f>
        <v>0</v>
      </c>
      <c r="O314" s="61">
        <f>'Челябинская обл.'!$C$23</f>
        <v>1493.77</v>
      </c>
      <c r="P314" s="61">
        <f>'Челябинская обл.'!$C$24</f>
        <v>0</v>
      </c>
      <c r="Q314" s="61">
        <f>'Челябинская обл.'!$C$25</f>
        <v>0</v>
      </c>
      <c r="R314" s="61">
        <f>'Челябинская обл.'!$C$26</f>
        <v>0</v>
      </c>
      <c r="S314" s="61">
        <f>'Челябинская обл.'!$C$27</f>
        <v>0</v>
      </c>
      <c r="T314" s="61">
        <f>'Челябинская обл.'!$C$28</f>
        <v>0</v>
      </c>
      <c r="U314" s="61">
        <f>'Челябинская обл.'!$C$29</f>
        <v>377.24</v>
      </c>
      <c r="V314" s="61">
        <f>'Челябинская обл.'!$C$34</f>
        <v>13.23</v>
      </c>
      <c r="W314" s="61">
        <f>'Челябинская обл.'!$C$37</f>
        <v>352.76</v>
      </c>
      <c r="X314" s="61">
        <f>'Челябинская обл.'!$C$38</f>
        <v>825.59</v>
      </c>
      <c r="Y314" s="61">
        <f>'Челябинская обл.'!$C$39</f>
        <v>0</v>
      </c>
      <c r="Z314" s="61">
        <f>'Челябинская обл.'!$C$40</f>
        <v>0</v>
      </c>
      <c r="AA314" s="61">
        <f>'Челябинская обл.'!$C$41</f>
        <v>0</v>
      </c>
      <c r="AB314" s="61">
        <f>'Челябинская обл.'!$C$44</f>
        <v>1142.9000000000001</v>
      </c>
      <c r="AC314" s="61">
        <f>'Челябинская обл.'!$C$45</f>
        <v>1066.98</v>
      </c>
      <c r="AD314" s="61">
        <f>'Челябинская обл.'!$C$46</f>
        <v>0</v>
      </c>
      <c r="AE314" s="61">
        <f>'Челябинская обл.'!$C$47</f>
        <v>0</v>
      </c>
      <c r="AF314" s="61">
        <f>'Челябинская обл.'!$C$48</f>
        <v>0</v>
      </c>
      <c r="AG314" s="61">
        <f>'Челябинская обл.'!$C$50</f>
        <v>1081.3599999999999</v>
      </c>
      <c r="AH314" s="61">
        <f>'Челябинская обл.'!$C$51</f>
        <v>1328.18</v>
      </c>
      <c r="AI314" s="61">
        <f>'Челябинская обл.'!$C$52</f>
        <v>0</v>
      </c>
      <c r="AJ314" s="61">
        <f>'Челябинская обл.'!$C$53</f>
        <v>0</v>
      </c>
      <c r="AK314" s="61">
        <f>'Челябинская обл.'!$C$54</f>
        <v>0</v>
      </c>
      <c r="AL314" s="61">
        <f>'Челябинская обл.'!$C$55</f>
        <v>0</v>
      </c>
      <c r="AM314" s="61">
        <f>'Челябинская обл.'!$C$56</f>
        <v>243.71</v>
      </c>
    </row>
    <row r="315" spans="1:39" s="22" customFormat="1" ht="15.75">
      <c r="A315" s="65" t="s">
        <v>22</v>
      </c>
      <c r="B315" s="66" t="s">
        <v>451</v>
      </c>
      <c r="C315" s="60"/>
      <c r="D315" s="61" t="str">
        <f>'Челябинская обл.'!$C$7</f>
        <v>13,23</v>
      </c>
      <c r="E315" s="61">
        <f>'Челябинская обл.'!$C$10</f>
        <v>1005.74</v>
      </c>
      <c r="F315" s="61">
        <f>'Челябинская обл.'!$C$11</f>
        <v>0</v>
      </c>
      <c r="G315" s="61">
        <f>'Челябинская обл.'!$C$12</f>
        <v>0</v>
      </c>
      <c r="H315" s="61">
        <f>'Челябинская обл.'!$C$13</f>
        <v>0</v>
      </c>
      <c r="I315" s="61">
        <f>'Челябинская обл.'!$C$14</f>
        <v>0</v>
      </c>
      <c r="J315" s="61">
        <f>'Челябинская обл.'!$C$17</f>
        <v>1987.75</v>
      </c>
      <c r="K315" s="61">
        <f>'Челябинская обл.'!$C$18</f>
        <v>0</v>
      </c>
      <c r="L315" s="61">
        <f>'Челябинская обл.'!$C$19</f>
        <v>0</v>
      </c>
      <c r="M315" s="61">
        <f>'Челябинская обл.'!$C$20</f>
        <v>0</v>
      </c>
      <c r="N315" s="61">
        <f>'Челябинская обл.'!$C$21</f>
        <v>0</v>
      </c>
      <c r="O315" s="61">
        <f>'Челябинская обл.'!$C$23</f>
        <v>1493.77</v>
      </c>
      <c r="P315" s="61">
        <f>'Челябинская обл.'!$C$24</f>
        <v>0</v>
      </c>
      <c r="Q315" s="61">
        <f>'Челябинская обл.'!$C$25</f>
        <v>0</v>
      </c>
      <c r="R315" s="61">
        <f>'Челябинская обл.'!$C$26</f>
        <v>0</v>
      </c>
      <c r="S315" s="61">
        <f>'Челябинская обл.'!$C$27</f>
        <v>0</v>
      </c>
      <c r="T315" s="61">
        <f>'Челябинская обл.'!$C$28</f>
        <v>0</v>
      </c>
      <c r="U315" s="61">
        <f>'Челябинская обл.'!$C$29</f>
        <v>377.24</v>
      </c>
      <c r="V315" s="61">
        <f>'Челябинская обл.'!$C$34</f>
        <v>13.23</v>
      </c>
      <c r="W315" s="61">
        <f>'Челябинская обл.'!$C$37</f>
        <v>352.76</v>
      </c>
      <c r="X315" s="61">
        <f>'Челябинская обл.'!$C$38</f>
        <v>825.59</v>
      </c>
      <c r="Y315" s="61">
        <f>'Челябинская обл.'!$C$39</f>
        <v>0</v>
      </c>
      <c r="Z315" s="61">
        <f>'Челябинская обл.'!$C$40</f>
        <v>0</v>
      </c>
      <c r="AA315" s="61">
        <f>'Челябинская обл.'!$C$41</f>
        <v>0</v>
      </c>
      <c r="AB315" s="61">
        <f>'Челябинская обл.'!$C$44</f>
        <v>1142.9000000000001</v>
      </c>
      <c r="AC315" s="61">
        <f>'Челябинская обл.'!$C$45</f>
        <v>1066.98</v>
      </c>
      <c r="AD315" s="61">
        <f>'Челябинская обл.'!$C$46</f>
        <v>0</v>
      </c>
      <c r="AE315" s="61">
        <f>'Челябинская обл.'!$C$47</f>
        <v>0</v>
      </c>
      <c r="AF315" s="61">
        <f>'Челябинская обл.'!$C$48</f>
        <v>0</v>
      </c>
      <c r="AG315" s="61">
        <f>'Челябинская обл.'!$C$50</f>
        <v>1081.3599999999999</v>
      </c>
      <c r="AH315" s="61">
        <f>'Челябинская обл.'!$C$51</f>
        <v>1328.18</v>
      </c>
      <c r="AI315" s="61">
        <f>'Челябинская обл.'!$C$52</f>
        <v>0</v>
      </c>
      <c r="AJ315" s="61">
        <f>'Челябинская обл.'!$C$53</f>
        <v>0</v>
      </c>
      <c r="AK315" s="61">
        <f>'Челябинская обл.'!$C$54</f>
        <v>0</v>
      </c>
      <c r="AL315" s="61">
        <f>'Челябинская обл.'!$C$55</f>
        <v>0</v>
      </c>
      <c r="AM315" s="61">
        <f>'Челябинская обл.'!$C$56</f>
        <v>243.71</v>
      </c>
    </row>
    <row r="316" spans="1:39" s="22" customFormat="1" ht="15.75">
      <c r="A316" s="65" t="s">
        <v>24</v>
      </c>
      <c r="B316" s="66" t="s">
        <v>452</v>
      </c>
      <c r="C316" s="60"/>
      <c r="D316" s="61" t="str">
        <f>'Челябинская обл.'!$C$7</f>
        <v>13,23</v>
      </c>
      <c r="E316" s="61">
        <f>'Челябинская обл.'!$C$10</f>
        <v>1005.74</v>
      </c>
      <c r="F316" s="61">
        <f>'Челябинская обл.'!$C$11</f>
        <v>0</v>
      </c>
      <c r="G316" s="61">
        <f>'Челябинская обл.'!$C$12</f>
        <v>0</v>
      </c>
      <c r="H316" s="61">
        <f>'Челябинская обл.'!$C$13</f>
        <v>0</v>
      </c>
      <c r="I316" s="61">
        <f>'Челябинская обл.'!$C$14</f>
        <v>0</v>
      </c>
      <c r="J316" s="61">
        <f>'Челябинская обл.'!$C$17</f>
        <v>1987.75</v>
      </c>
      <c r="K316" s="61">
        <f>'Челябинская обл.'!$C$18</f>
        <v>0</v>
      </c>
      <c r="L316" s="61">
        <f>'Челябинская обл.'!$C$19</f>
        <v>0</v>
      </c>
      <c r="M316" s="61">
        <f>'Челябинская обл.'!$C$20</f>
        <v>0</v>
      </c>
      <c r="N316" s="61">
        <f>'Челябинская обл.'!$C$21</f>
        <v>0</v>
      </c>
      <c r="O316" s="61">
        <f>'Челябинская обл.'!$C$23</f>
        <v>1493.77</v>
      </c>
      <c r="P316" s="61">
        <f>'Челябинская обл.'!$C$24</f>
        <v>0</v>
      </c>
      <c r="Q316" s="61">
        <f>'Челябинская обл.'!$C$25</f>
        <v>0</v>
      </c>
      <c r="R316" s="61">
        <f>'Челябинская обл.'!$C$26</f>
        <v>0</v>
      </c>
      <c r="S316" s="61">
        <f>'Челябинская обл.'!$C$27</f>
        <v>0</v>
      </c>
      <c r="T316" s="61">
        <f>'Челябинская обл.'!$C$28</f>
        <v>0</v>
      </c>
      <c r="U316" s="61">
        <f>'Челябинская обл.'!$C$29</f>
        <v>377.24</v>
      </c>
      <c r="V316" s="61">
        <f>'Челябинская обл.'!$C$34</f>
        <v>13.23</v>
      </c>
      <c r="W316" s="61">
        <f>'Челябинская обл.'!$C$37</f>
        <v>352.76</v>
      </c>
      <c r="X316" s="61">
        <f>'Челябинская обл.'!$C$38</f>
        <v>825.59</v>
      </c>
      <c r="Y316" s="61">
        <f>'Челябинская обл.'!$C$39</f>
        <v>0</v>
      </c>
      <c r="Z316" s="61">
        <f>'Челябинская обл.'!$C$40</f>
        <v>0</v>
      </c>
      <c r="AA316" s="61">
        <f>'Челябинская обл.'!$C$41</f>
        <v>0</v>
      </c>
      <c r="AB316" s="61">
        <f>'Челябинская обл.'!$C$44</f>
        <v>1142.9000000000001</v>
      </c>
      <c r="AC316" s="61">
        <f>'Челябинская обл.'!$C$45</f>
        <v>1066.98</v>
      </c>
      <c r="AD316" s="61">
        <f>'Челябинская обл.'!$C$46</f>
        <v>0</v>
      </c>
      <c r="AE316" s="61">
        <f>'Челябинская обл.'!$C$47</f>
        <v>0</v>
      </c>
      <c r="AF316" s="61">
        <f>'Челябинская обл.'!$C$48</f>
        <v>0</v>
      </c>
      <c r="AG316" s="61">
        <f>'Челябинская обл.'!$C$50</f>
        <v>1081.3599999999999</v>
      </c>
      <c r="AH316" s="61">
        <f>'Челябинская обл.'!$C$51</f>
        <v>1328.18</v>
      </c>
      <c r="AI316" s="61">
        <f>'Челябинская обл.'!$C$52</f>
        <v>0</v>
      </c>
      <c r="AJ316" s="61">
        <f>'Челябинская обл.'!$C$53</f>
        <v>0</v>
      </c>
      <c r="AK316" s="61">
        <f>'Челябинская обл.'!$C$54</f>
        <v>0</v>
      </c>
      <c r="AL316" s="61">
        <f>'Челябинская обл.'!$C$55</f>
        <v>0</v>
      </c>
      <c r="AM316" s="61">
        <f>'Челябинская обл.'!$C$56</f>
        <v>243.71</v>
      </c>
    </row>
    <row r="317" spans="1:39" s="22" customFormat="1" ht="15.75">
      <c r="A317" s="65" t="s">
        <v>28</v>
      </c>
      <c r="B317" s="66" t="s">
        <v>453</v>
      </c>
      <c r="C317" s="60"/>
      <c r="D317" s="61" t="str">
        <f>'Челябинская обл.'!$C$7</f>
        <v>13,23</v>
      </c>
      <c r="E317" s="61">
        <f>'Челябинская обл.'!$C$10</f>
        <v>1005.74</v>
      </c>
      <c r="F317" s="61">
        <f>'Челябинская обл.'!$C$11</f>
        <v>0</v>
      </c>
      <c r="G317" s="61">
        <f>'Челябинская обл.'!$C$12</f>
        <v>0</v>
      </c>
      <c r="H317" s="61">
        <f>'Челябинская обл.'!$C$13</f>
        <v>0</v>
      </c>
      <c r="I317" s="61">
        <f>'Челябинская обл.'!$C$14</f>
        <v>0</v>
      </c>
      <c r="J317" s="61">
        <f>'Челябинская обл.'!$C$17</f>
        <v>1987.75</v>
      </c>
      <c r="K317" s="61">
        <f>'Челябинская обл.'!$C$18</f>
        <v>0</v>
      </c>
      <c r="L317" s="61">
        <f>'Челябинская обл.'!$C$19</f>
        <v>0</v>
      </c>
      <c r="M317" s="61">
        <f>'Челябинская обл.'!$C$20</f>
        <v>0</v>
      </c>
      <c r="N317" s="61">
        <f>'Челябинская обл.'!$C$21</f>
        <v>0</v>
      </c>
      <c r="O317" s="61">
        <f>'Челябинская обл.'!$C$23</f>
        <v>1493.77</v>
      </c>
      <c r="P317" s="61">
        <f>'Челябинская обл.'!$C$24</f>
        <v>0</v>
      </c>
      <c r="Q317" s="61">
        <f>'Челябинская обл.'!$C$25</f>
        <v>0</v>
      </c>
      <c r="R317" s="61">
        <f>'Челябинская обл.'!$C$26</f>
        <v>0</v>
      </c>
      <c r="S317" s="61">
        <f>'Челябинская обл.'!$C$27</f>
        <v>0</v>
      </c>
      <c r="T317" s="61">
        <f>'Челябинская обл.'!$C$28</f>
        <v>0</v>
      </c>
      <c r="U317" s="61">
        <f>'Челябинская обл.'!$C$29</f>
        <v>377.24</v>
      </c>
      <c r="V317" s="61">
        <f>'Челябинская обл.'!$C$34</f>
        <v>13.23</v>
      </c>
      <c r="W317" s="61">
        <f>'Челябинская обл.'!$C$37</f>
        <v>352.76</v>
      </c>
      <c r="X317" s="61">
        <f>'Челябинская обл.'!$C$38</f>
        <v>825.59</v>
      </c>
      <c r="Y317" s="61">
        <f>'Челябинская обл.'!$C$39</f>
        <v>0</v>
      </c>
      <c r="Z317" s="61">
        <f>'Челябинская обл.'!$C$40</f>
        <v>0</v>
      </c>
      <c r="AA317" s="61">
        <f>'Челябинская обл.'!$C$41</f>
        <v>0</v>
      </c>
      <c r="AB317" s="61">
        <f>'Челябинская обл.'!$C$44</f>
        <v>1142.9000000000001</v>
      </c>
      <c r="AC317" s="61">
        <f>'Челябинская обл.'!$C$45</f>
        <v>1066.98</v>
      </c>
      <c r="AD317" s="61">
        <f>'Челябинская обл.'!$C$46</f>
        <v>0</v>
      </c>
      <c r="AE317" s="61">
        <f>'Челябинская обл.'!$C$47</f>
        <v>0</v>
      </c>
      <c r="AF317" s="61">
        <f>'Челябинская обл.'!$C$48</f>
        <v>0</v>
      </c>
      <c r="AG317" s="61">
        <f>'Челябинская обл.'!$C$50</f>
        <v>1081.3599999999999</v>
      </c>
      <c r="AH317" s="61">
        <f>'Челябинская обл.'!$C$51</f>
        <v>1328.18</v>
      </c>
      <c r="AI317" s="61">
        <f>'Челябинская обл.'!$C$52</f>
        <v>0</v>
      </c>
      <c r="AJ317" s="61">
        <f>'Челябинская обл.'!$C$53</f>
        <v>0</v>
      </c>
      <c r="AK317" s="61">
        <f>'Челябинская обл.'!$C$54</f>
        <v>0</v>
      </c>
      <c r="AL317" s="61">
        <f>'Челябинская обл.'!$C$55</f>
        <v>0</v>
      </c>
      <c r="AM317" s="61">
        <f>'Челябинская обл.'!$C$56</f>
        <v>243.71</v>
      </c>
    </row>
    <row r="318" spans="1:39" s="22" customFormat="1" ht="15.75">
      <c r="A318" s="65" t="s">
        <v>221</v>
      </c>
      <c r="B318" s="66" t="s">
        <v>454</v>
      </c>
      <c r="C318" s="60"/>
      <c r="D318" s="61" t="str">
        <f>'Челябинская обл.'!$C$7</f>
        <v>13,23</v>
      </c>
      <c r="E318" s="61">
        <f>'Челябинская обл.'!$C$10</f>
        <v>1005.74</v>
      </c>
      <c r="F318" s="61">
        <f>'Челябинская обл.'!$C$11</f>
        <v>0</v>
      </c>
      <c r="G318" s="61">
        <f>'Челябинская обл.'!$C$12</f>
        <v>0</v>
      </c>
      <c r="H318" s="61">
        <f>'Челябинская обл.'!$C$13</f>
        <v>0</v>
      </c>
      <c r="I318" s="61">
        <f>'Челябинская обл.'!$C$14</f>
        <v>0</v>
      </c>
      <c r="J318" s="61">
        <f>'Челябинская обл.'!$C$17</f>
        <v>1987.75</v>
      </c>
      <c r="K318" s="61">
        <f>'Челябинская обл.'!$C$18</f>
        <v>0</v>
      </c>
      <c r="L318" s="61">
        <f>'Челябинская обл.'!$C$19</f>
        <v>0</v>
      </c>
      <c r="M318" s="61">
        <f>'Челябинская обл.'!$C$20</f>
        <v>0</v>
      </c>
      <c r="N318" s="61">
        <f>'Челябинская обл.'!$C$21</f>
        <v>0</v>
      </c>
      <c r="O318" s="61">
        <f>'Челябинская обл.'!$C$23</f>
        <v>1493.77</v>
      </c>
      <c r="P318" s="61">
        <f>'Челябинская обл.'!$C$24</f>
        <v>0</v>
      </c>
      <c r="Q318" s="61">
        <f>'Челябинская обл.'!$C$25</f>
        <v>0</v>
      </c>
      <c r="R318" s="61">
        <f>'Челябинская обл.'!$C$26</f>
        <v>0</v>
      </c>
      <c r="S318" s="61">
        <f>'Челябинская обл.'!$C$27</f>
        <v>0</v>
      </c>
      <c r="T318" s="61">
        <f>'Челябинская обл.'!$C$28</f>
        <v>0</v>
      </c>
      <c r="U318" s="61">
        <f>'Челябинская обл.'!$C$29</f>
        <v>377.24</v>
      </c>
      <c r="V318" s="61">
        <f>'Челябинская обл.'!$C$34</f>
        <v>13.23</v>
      </c>
      <c r="W318" s="61">
        <f>'Челябинская обл.'!$C$37</f>
        <v>352.76</v>
      </c>
      <c r="X318" s="61">
        <f>'Челябинская обл.'!$C$38</f>
        <v>825.59</v>
      </c>
      <c r="Y318" s="61">
        <f>'Челябинская обл.'!$C$39</f>
        <v>0</v>
      </c>
      <c r="Z318" s="61">
        <f>'Челябинская обл.'!$C$40</f>
        <v>0</v>
      </c>
      <c r="AA318" s="61">
        <f>'Челябинская обл.'!$C$41</f>
        <v>0</v>
      </c>
      <c r="AB318" s="61">
        <f>'Челябинская обл.'!$C$44</f>
        <v>1142.9000000000001</v>
      </c>
      <c r="AC318" s="61">
        <f>'Челябинская обл.'!$C$45</f>
        <v>1066.98</v>
      </c>
      <c r="AD318" s="61">
        <f>'Челябинская обл.'!$C$46</f>
        <v>0</v>
      </c>
      <c r="AE318" s="61">
        <f>'Челябинская обл.'!$C$47</f>
        <v>0</v>
      </c>
      <c r="AF318" s="61">
        <f>'Челябинская обл.'!$C$48</f>
        <v>0</v>
      </c>
      <c r="AG318" s="61">
        <f>'Челябинская обл.'!$C$50</f>
        <v>1081.3599999999999</v>
      </c>
      <c r="AH318" s="61">
        <f>'Челябинская обл.'!$C$51</f>
        <v>1328.18</v>
      </c>
      <c r="AI318" s="61">
        <f>'Челябинская обл.'!$C$52</f>
        <v>0</v>
      </c>
      <c r="AJ318" s="61">
        <f>'Челябинская обл.'!$C$53</f>
        <v>0</v>
      </c>
      <c r="AK318" s="61">
        <f>'Челябинская обл.'!$C$54</f>
        <v>0</v>
      </c>
      <c r="AL318" s="61">
        <f>'Челябинская обл.'!$C$55</f>
        <v>0</v>
      </c>
      <c r="AM318" s="61">
        <f>'Челябинская обл.'!$C$56</f>
        <v>243.71</v>
      </c>
    </row>
    <row r="319" spans="1:39" s="22" customFormat="1" ht="15.75">
      <c r="A319" s="65" t="s">
        <v>223</v>
      </c>
      <c r="B319" s="75" t="s">
        <v>357</v>
      </c>
      <c r="C319" s="60"/>
      <c r="D319" s="61" t="str">
        <f>'Челябинская обл.'!$C$7</f>
        <v>13,23</v>
      </c>
      <c r="E319" s="61">
        <f>'Челябинская обл.'!$C$10</f>
        <v>1005.74</v>
      </c>
      <c r="F319" s="61">
        <f>'Челябинская обл.'!$C$11</f>
        <v>0</v>
      </c>
      <c r="G319" s="61">
        <f>'Челябинская обл.'!$C$12</f>
        <v>0</v>
      </c>
      <c r="H319" s="61">
        <f>'Челябинская обл.'!$C$13</f>
        <v>0</v>
      </c>
      <c r="I319" s="61">
        <f>'Челябинская обл.'!$C$14</f>
        <v>0</v>
      </c>
      <c r="J319" s="61">
        <f>'Челябинская обл.'!$C$17</f>
        <v>1987.75</v>
      </c>
      <c r="K319" s="61">
        <f>'Челябинская обл.'!$C$18</f>
        <v>0</v>
      </c>
      <c r="L319" s="61">
        <f>'Челябинская обл.'!$C$19</f>
        <v>0</v>
      </c>
      <c r="M319" s="61">
        <f>'Челябинская обл.'!$C$20</f>
        <v>0</v>
      </c>
      <c r="N319" s="61">
        <f>'Челябинская обл.'!$C$21</f>
        <v>0</v>
      </c>
      <c r="O319" s="61">
        <f>'Челябинская обл.'!$C$23</f>
        <v>1493.77</v>
      </c>
      <c r="P319" s="61">
        <f>'Челябинская обл.'!$C$24</f>
        <v>0</v>
      </c>
      <c r="Q319" s="61">
        <f>'Челябинская обл.'!$C$25</f>
        <v>0</v>
      </c>
      <c r="R319" s="61">
        <f>'Челябинская обл.'!$C$26</f>
        <v>0</v>
      </c>
      <c r="S319" s="61">
        <f>'Челябинская обл.'!$C$27</f>
        <v>0</v>
      </c>
      <c r="T319" s="61">
        <f>'Челябинская обл.'!$C$28</f>
        <v>0</v>
      </c>
      <c r="U319" s="61">
        <f>'Челябинская обл.'!$C$29</f>
        <v>377.24</v>
      </c>
      <c r="V319" s="61">
        <f>'Челябинская обл.'!$C$34</f>
        <v>13.23</v>
      </c>
      <c r="W319" s="61">
        <f>'Челябинская обл.'!$C$37</f>
        <v>352.76</v>
      </c>
      <c r="X319" s="61">
        <f>'Челябинская обл.'!$C$38</f>
        <v>825.59</v>
      </c>
      <c r="Y319" s="61">
        <f>'Челябинская обл.'!$C$39</f>
        <v>0</v>
      </c>
      <c r="Z319" s="61">
        <f>'Челябинская обл.'!$C$40</f>
        <v>0</v>
      </c>
      <c r="AA319" s="61">
        <f>'Челябинская обл.'!$C$41</f>
        <v>0</v>
      </c>
      <c r="AB319" s="61">
        <f>'Челябинская обл.'!$C$44</f>
        <v>1142.9000000000001</v>
      </c>
      <c r="AC319" s="61">
        <f>'Челябинская обл.'!$C$45</f>
        <v>1066.98</v>
      </c>
      <c r="AD319" s="61">
        <f>'Челябинская обл.'!$C$46</f>
        <v>0</v>
      </c>
      <c r="AE319" s="61">
        <f>'Челябинская обл.'!$C$47</f>
        <v>0</v>
      </c>
      <c r="AF319" s="61">
        <f>'Челябинская обл.'!$C$48</f>
        <v>0</v>
      </c>
      <c r="AG319" s="61">
        <f>'Челябинская обл.'!$C$50</f>
        <v>1081.3599999999999</v>
      </c>
      <c r="AH319" s="61">
        <f>'Челябинская обл.'!$C$51</f>
        <v>1328.18</v>
      </c>
      <c r="AI319" s="61">
        <f>'Челябинская обл.'!$C$52</f>
        <v>0</v>
      </c>
      <c r="AJ319" s="61">
        <f>'Челябинская обл.'!$C$53</f>
        <v>0</v>
      </c>
      <c r="AK319" s="61">
        <f>'Челябинская обл.'!$C$54</f>
        <v>0</v>
      </c>
      <c r="AL319" s="61">
        <f>'Челябинская обл.'!$C$55</f>
        <v>0</v>
      </c>
      <c r="AM319" s="61">
        <f>'Челябинская обл.'!$C$56</f>
        <v>243.71</v>
      </c>
    </row>
    <row r="320" spans="1:39" s="22" customFormat="1" ht="15.75">
      <c r="A320" s="65" t="s">
        <v>224</v>
      </c>
      <c r="B320" s="66" t="s">
        <v>455</v>
      </c>
      <c r="C320" s="60"/>
      <c r="D320" s="61" t="str">
        <f>'Челябинская обл.'!$C$7</f>
        <v>13,23</v>
      </c>
      <c r="E320" s="61">
        <f>'Челябинская обл.'!$C$10</f>
        <v>1005.74</v>
      </c>
      <c r="F320" s="61">
        <f>'Челябинская обл.'!$C$11</f>
        <v>0</v>
      </c>
      <c r="G320" s="61">
        <f>'Челябинская обл.'!$C$12</f>
        <v>0</v>
      </c>
      <c r="H320" s="61">
        <f>'Челябинская обл.'!$C$13</f>
        <v>0</v>
      </c>
      <c r="I320" s="61">
        <f>'Челябинская обл.'!$C$14</f>
        <v>0</v>
      </c>
      <c r="J320" s="61">
        <f>'Челябинская обл.'!$C$17</f>
        <v>1987.75</v>
      </c>
      <c r="K320" s="61">
        <f>'Челябинская обл.'!$C$18</f>
        <v>0</v>
      </c>
      <c r="L320" s="61">
        <f>'Челябинская обл.'!$C$19</f>
        <v>0</v>
      </c>
      <c r="M320" s="61">
        <f>'Челябинская обл.'!$C$20</f>
        <v>0</v>
      </c>
      <c r="N320" s="61">
        <f>'Челябинская обл.'!$C$21</f>
        <v>0</v>
      </c>
      <c r="O320" s="61">
        <f>'Челябинская обл.'!$C$23</f>
        <v>1493.77</v>
      </c>
      <c r="P320" s="61">
        <f>'Челябинская обл.'!$C$24</f>
        <v>0</v>
      </c>
      <c r="Q320" s="61">
        <f>'Челябинская обл.'!$C$25</f>
        <v>0</v>
      </c>
      <c r="R320" s="61">
        <f>'Челябинская обл.'!$C$26</f>
        <v>0</v>
      </c>
      <c r="S320" s="61">
        <f>'Челябинская обл.'!$C$27</f>
        <v>0</v>
      </c>
      <c r="T320" s="61">
        <f>'Челябинская обл.'!$C$28</f>
        <v>0</v>
      </c>
      <c r="U320" s="61">
        <f>'Челябинская обл.'!$C$29</f>
        <v>377.24</v>
      </c>
      <c r="V320" s="61">
        <f>'Челябинская обл.'!$C$34</f>
        <v>13.23</v>
      </c>
      <c r="W320" s="61">
        <f>'Челябинская обл.'!$C$37</f>
        <v>352.76</v>
      </c>
      <c r="X320" s="61">
        <f>'Челябинская обл.'!$C$38</f>
        <v>825.59</v>
      </c>
      <c r="Y320" s="61">
        <f>'Челябинская обл.'!$C$39</f>
        <v>0</v>
      </c>
      <c r="Z320" s="61">
        <f>'Челябинская обл.'!$C$40</f>
        <v>0</v>
      </c>
      <c r="AA320" s="61">
        <f>'Челябинская обл.'!$C$41</f>
        <v>0</v>
      </c>
      <c r="AB320" s="61">
        <f>'Челябинская обл.'!$C$44</f>
        <v>1142.9000000000001</v>
      </c>
      <c r="AC320" s="61">
        <f>'Челябинская обл.'!$C$45</f>
        <v>1066.98</v>
      </c>
      <c r="AD320" s="61">
        <f>'Челябинская обл.'!$C$46</f>
        <v>0</v>
      </c>
      <c r="AE320" s="61">
        <f>'Челябинская обл.'!$C$47</f>
        <v>0</v>
      </c>
      <c r="AF320" s="61">
        <f>'Челябинская обл.'!$C$48</f>
        <v>0</v>
      </c>
      <c r="AG320" s="61">
        <f>'Челябинская обл.'!$C$50</f>
        <v>1081.3599999999999</v>
      </c>
      <c r="AH320" s="61">
        <f>'Челябинская обл.'!$C$51</f>
        <v>1328.18</v>
      </c>
      <c r="AI320" s="61">
        <f>'Челябинская обл.'!$C$52</f>
        <v>0</v>
      </c>
      <c r="AJ320" s="61">
        <f>'Челябинская обл.'!$C$53</f>
        <v>0</v>
      </c>
      <c r="AK320" s="61">
        <f>'Челябинская обл.'!$C$54</f>
        <v>0</v>
      </c>
      <c r="AL320" s="61">
        <f>'Челябинская обл.'!$C$55</f>
        <v>0</v>
      </c>
      <c r="AM320" s="61">
        <f>'Челябинская обл.'!$C$56</f>
        <v>243.71</v>
      </c>
    </row>
    <row r="321" spans="1:39" s="22" customFormat="1" ht="15.75">
      <c r="A321" s="68">
        <v>8</v>
      </c>
      <c r="B321" s="66" t="s">
        <v>456</v>
      </c>
      <c r="C321" s="60"/>
      <c r="D321" s="61" t="str">
        <f>'Челябинская обл.'!$C$7</f>
        <v>13,23</v>
      </c>
      <c r="E321" s="61">
        <f>'Челябинская обл.'!$C$10</f>
        <v>1005.74</v>
      </c>
      <c r="F321" s="61">
        <f>'Челябинская обл.'!$C$11</f>
        <v>0</v>
      </c>
      <c r="G321" s="61">
        <f>'Челябинская обл.'!$C$12</f>
        <v>0</v>
      </c>
      <c r="H321" s="61">
        <f>'Челябинская обл.'!$C$13</f>
        <v>0</v>
      </c>
      <c r="I321" s="61">
        <f>'Челябинская обл.'!$C$14</f>
        <v>0</v>
      </c>
      <c r="J321" s="61">
        <f>'Челябинская обл.'!$C$17</f>
        <v>1987.75</v>
      </c>
      <c r="K321" s="61">
        <f>'Челябинская обл.'!$C$18</f>
        <v>0</v>
      </c>
      <c r="L321" s="61">
        <f>'Челябинская обл.'!$C$19</f>
        <v>0</v>
      </c>
      <c r="M321" s="61">
        <f>'Челябинская обл.'!$C$20</f>
        <v>0</v>
      </c>
      <c r="N321" s="61">
        <f>'Челябинская обл.'!$C$21</f>
        <v>0</v>
      </c>
      <c r="O321" s="61">
        <f>'Челябинская обл.'!$C$23</f>
        <v>1493.77</v>
      </c>
      <c r="P321" s="61">
        <f>'Челябинская обл.'!$C$24</f>
        <v>0</v>
      </c>
      <c r="Q321" s="61">
        <f>'Челябинская обл.'!$C$25</f>
        <v>0</v>
      </c>
      <c r="R321" s="61">
        <f>'Челябинская обл.'!$C$26</f>
        <v>0</v>
      </c>
      <c r="S321" s="61">
        <f>'Челябинская обл.'!$C$27</f>
        <v>0</v>
      </c>
      <c r="T321" s="61">
        <f>'Челябинская обл.'!$C$28</f>
        <v>0</v>
      </c>
      <c r="U321" s="61">
        <f>'Челябинская обл.'!$C$29</f>
        <v>377.24</v>
      </c>
      <c r="V321" s="61">
        <f>'Челябинская обл.'!$C$34</f>
        <v>13.23</v>
      </c>
      <c r="W321" s="61">
        <f>'Челябинская обл.'!$C$37</f>
        <v>352.76</v>
      </c>
      <c r="X321" s="61">
        <f>'Челябинская обл.'!$C$38</f>
        <v>825.59</v>
      </c>
      <c r="Y321" s="61">
        <f>'Челябинская обл.'!$C$39</f>
        <v>0</v>
      </c>
      <c r="Z321" s="61">
        <f>'Челябинская обл.'!$C$40</f>
        <v>0</v>
      </c>
      <c r="AA321" s="61">
        <f>'Челябинская обл.'!$C$41</f>
        <v>0</v>
      </c>
      <c r="AB321" s="61">
        <f>'Челябинская обл.'!$C$44</f>
        <v>1142.9000000000001</v>
      </c>
      <c r="AC321" s="61">
        <f>'Челябинская обл.'!$C$45</f>
        <v>1066.98</v>
      </c>
      <c r="AD321" s="61">
        <f>'Челябинская обл.'!$C$46</f>
        <v>0</v>
      </c>
      <c r="AE321" s="61">
        <f>'Челябинская обл.'!$C$47</f>
        <v>0</v>
      </c>
      <c r="AF321" s="61">
        <f>'Челябинская обл.'!$C$48</f>
        <v>0</v>
      </c>
      <c r="AG321" s="61">
        <f>'Челябинская обл.'!$C$50</f>
        <v>1081.3599999999999</v>
      </c>
      <c r="AH321" s="61">
        <f>'Челябинская обл.'!$C$51</f>
        <v>1328.18</v>
      </c>
      <c r="AI321" s="61">
        <f>'Челябинская обл.'!$C$52</f>
        <v>0</v>
      </c>
      <c r="AJ321" s="61">
        <f>'Челябинская обл.'!$C$53</f>
        <v>0</v>
      </c>
      <c r="AK321" s="61">
        <f>'Челябинская обл.'!$C$54</f>
        <v>0</v>
      </c>
      <c r="AL321" s="61">
        <f>'Челябинская обл.'!$C$55</f>
        <v>0</v>
      </c>
      <c r="AM321" s="61">
        <f>'Челябинская обл.'!$C$56</f>
        <v>243.71</v>
      </c>
    </row>
    <row r="322" spans="1:39" s="22" customFormat="1" ht="15.75">
      <c r="A322" s="71" t="s">
        <v>335</v>
      </c>
      <c r="B322" s="64" t="s">
        <v>203</v>
      </c>
      <c r="C322" s="60"/>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row>
    <row r="323" spans="1:39" s="22" customFormat="1" ht="15.75">
      <c r="A323" s="65" t="s">
        <v>27</v>
      </c>
      <c r="B323" s="66" t="s">
        <v>457</v>
      </c>
      <c r="C323" s="60"/>
      <c r="D323" s="61" t="str">
        <f>'Челябинская обл.'!$C$7</f>
        <v>13,23</v>
      </c>
      <c r="E323" s="61">
        <f>'Челябинская обл.'!$C$10</f>
        <v>1005.74</v>
      </c>
      <c r="F323" s="61">
        <f>'Челябинская обл.'!$C$11</f>
        <v>0</v>
      </c>
      <c r="G323" s="61">
        <f>'Челябинская обл.'!$C$12</f>
        <v>0</v>
      </c>
      <c r="H323" s="61">
        <f>'Челябинская обл.'!$C$13</f>
        <v>0</v>
      </c>
      <c r="I323" s="61">
        <f>'Челябинская обл.'!$C$14</f>
        <v>0</v>
      </c>
      <c r="J323" s="61">
        <f>'Челябинская обл.'!$C$17</f>
        <v>1987.75</v>
      </c>
      <c r="K323" s="61">
        <f>'Челябинская обл.'!$C$18</f>
        <v>0</v>
      </c>
      <c r="L323" s="61">
        <f>'Челябинская обл.'!$C$19</f>
        <v>0</v>
      </c>
      <c r="M323" s="61">
        <f>'Челябинская обл.'!$C$20</f>
        <v>0</v>
      </c>
      <c r="N323" s="61">
        <f>'Челябинская обл.'!$C$21</f>
        <v>0</v>
      </c>
      <c r="O323" s="61">
        <f>'Челябинская обл.'!$C$23</f>
        <v>1493.77</v>
      </c>
      <c r="P323" s="61">
        <f>'Челябинская обл.'!$C$24</f>
        <v>0</v>
      </c>
      <c r="Q323" s="61">
        <f>'Челябинская обл.'!$C$25</f>
        <v>0</v>
      </c>
      <c r="R323" s="61">
        <f>'Челябинская обл.'!$C$26</f>
        <v>0</v>
      </c>
      <c r="S323" s="61">
        <f>'Челябинская обл.'!$C$27</f>
        <v>0</v>
      </c>
      <c r="T323" s="61">
        <f>'Челябинская обл.'!$C$28</f>
        <v>0</v>
      </c>
      <c r="U323" s="61">
        <f>'Челябинская обл.'!$C$29</f>
        <v>377.24</v>
      </c>
      <c r="V323" s="61">
        <f>'Челябинская обл.'!$C$34</f>
        <v>13.23</v>
      </c>
      <c r="W323" s="61">
        <f>'Челябинская обл.'!$C$37</f>
        <v>352.76</v>
      </c>
      <c r="X323" s="61">
        <f>'Челябинская обл.'!$C$38</f>
        <v>825.59</v>
      </c>
      <c r="Y323" s="61">
        <f>'Челябинская обл.'!$C$39</f>
        <v>0</v>
      </c>
      <c r="Z323" s="61">
        <f>'Челябинская обл.'!$C$40</f>
        <v>0</v>
      </c>
      <c r="AA323" s="61">
        <f>'Челябинская обл.'!$C$41</f>
        <v>0</v>
      </c>
      <c r="AB323" s="61">
        <f>'Челябинская обл.'!$C$44</f>
        <v>1142.9000000000001</v>
      </c>
      <c r="AC323" s="61">
        <f>'Челябинская обл.'!$C$45</f>
        <v>1066.98</v>
      </c>
      <c r="AD323" s="61">
        <f>'Челябинская обл.'!$C$46</f>
        <v>0</v>
      </c>
      <c r="AE323" s="61">
        <f>'Челябинская обл.'!$C$47</f>
        <v>0</v>
      </c>
      <c r="AF323" s="61">
        <f>'Челябинская обл.'!$C$48</f>
        <v>0</v>
      </c>
      <c r="AG323" s="61">
        <f>'Челябинская обл.'!$C$50</f>
        <v>1081.3599999999999</v>
      </c>
      <c r="AH323" s="61">
        <f>'Челябинская обл.'!$C$51</f>
        <v>1328.18</v>
      </c>
      <c r="AI323" s="61">
        <f>'Челябинская обл.'!$C$52</f>
        <v>0</v>
      </c>
      <c r="AJ323" s="61">
        <f>'Челябинская обл.'!$C$53</f>
        <v>0</v>
      </c>
      <c r="AK323" s="61">
        <f>'Челябинская обл.'!$C$54</f>
        <v>0</v>
      </c>
      <c r="AL323" s="61">
        <f>'Челябинская обл.'!$C$55</f>
        <v>0</v>
      </c>
      <c r="AM323" s="61">
        <f>'Челябинская обл.'!$C$56</f>
        <v>243.71</v>
      </c>
    </row>
    <row r="324" spans="1:39" s="22" customFormat="1" ht="15.75">
      <c r="A324" s="65" t="s">
        <v>22</v>
      </c>
      <c r="B324" s="66" t="s">
        <v>458</v>
      </c>
      <c r="C324" s="60"/>
      <c r="D324" s="61" t="str">
        <f>'Челябинская обл.'!$C$7</f>
        <v>13,23</v>
      </c>
      <c r="E324" s="61">
        <f>'Челябинская обл.'!$C$10</f>
        <v>1005.74</v>
      </c>
      <c r="F324" s="61">
        <f>'Челябинская обл.'!$C$11</f>
        <v>0</v>
      </c>
      <c r="G324" s="61">
        <f>'Челябинская обл.'!$C$12</f>
        <v>0</v>
      </c>
      <c r="H324" s="61">
        <f>'Челябинская обл.'!$C$13</f>
        <v>0</v>
      </c>
      <c r="I324" s="61">
        <f>'Челябинская обл.'!$C$14</f>
        <v>0</v>
      </c>
      <c r="J324" s="61">
        <f>'Челябинская обл.'!$C$17</f>
        <v>1987.75</v>
      </c>
      <c r="K324" s="61">
        <f>'Челябинская обл.'!$C$18</f>
        <v>0</v>
      </c>
      <c r="L324" s="61">
        <f>'Челябинская обл.'!$C$19</f>
        <v>0</v>
      </c>
      <c r="M324" s="61">
        <f>'Челябинская обл.'!$C$20</f>
        <v>0</v>
      </c>
      <c r="N324" s="61">
        <f>'Челябинская обл.'!$C$21</f>
        <v>0</v>
      </c>
      <c r="O324" s="61">
        <f>'Челябинская обл.'!$C$23</f>
        <v>1493.77</v>
      </c>
      <c r="P324" s="61">
        <f>'Челябинская обл.'!$C$24</f>
        <v>0</v>
      </c>
      <c r="Q324" s="61">
        <f>'Челябинская обл.'!$C$25</f>
        <v>0</v>
      </c>
      <c r="R324" s="61">
        <f>'Челябинская обл.'!$C$26</f>
        <v>0</v>
      </c>
      <c r="S324" s="61">
        <f>'Челябинская обл.'!$C$27</f>
        <v>0</v>
      </c>
      <c r="T324" s="61">
        <f>'Челябинская обл.'!$C$28</f>
        <v>0</v>
      </c>
      <c r="U324" s="61">
        <f>'Челябинская обл.'!$C$29</f>
        <v>377.24</v>
      </c>
      <c r="V324" s="61">
        <f>'Челябинская обл.'!$C$34</f>
        <v>13.23</v>
      </c>
      <c r="W324" s="61">
        <f>'Челябинская обл.'!$C$37</f>
        <v>352.76</v>
      </c>
      <c r="X324" s="61">
        <f>'Челябинская обл.'!$C$38</f>
        <v>825.59</v>
      </c>
      <c r="Y324" s="61">
        <f>'Челябинская обл.'!$C$39</f>
        <v>0</v>
      </c>
      <c r="Z324" s="61">
        <f>'Челябинская обл.'!$C$40</f>
        <v>0</v>
      </c>
      <c r="AA324" s="61">
        <f>'Челябинская обл.'!$C$41</f>
        <v>0</v>
      </c>
      <c r="AB324" s="61">
        <f>'Челябинская обл.'!$C$44</f>
        <v>1142.9000000000001</v>
      </c>
      <c r="AC324" s="61">
        <f>'Челябинская обл.'!$C$45</f>
        <v>1066.98</v>
      </c>
      <c r="AD324" s="61">
        <f>'Челябинская обл.'!$C$46</f>
        <v>0</v>
      </c>
      <c r="AE324" s="61">
        <f>'Челябинская обл.'!$C$47</f>
        <v>0</v>
      </c>
      <c r="AF324" s="61">
        <f>'Челябинская обл.'!$C$48</f>
        <v>0</v>
      </c>
      <c r="AG324" s="61">
        <f>'Челябинская обл.'!$C$50</f>
        <v>1081.3599999999999</v>
      </c>
      <c r="AH324" s="61">
        <f>'Челябинская обл.'!$C$51</f>
        <v>1328.18</v>
      </c>
      <c r="AI324" s="61">
        <f>'Челябинская обл.'!$C$52</f>
        <v>0</v>
      </c>
      <c r="AJ324" s="61">
        <f>'Челябинская обл.'!$C$53</f>
        <v>0</v>
      </c>
      <c r="AK324" s="61">
        <f>'Челябинская обл.'!$C$54</f>
        <v>0</v>
      </c>
      <c r="AL324" s="61">
        <f>'Челябинская обл.'!$C$55</f>
        <v>0</v>
      </c>
      <c r="AM324" s="61">
        <f>'Челябинская обл.'!$C$56</f>
        <v>243.71</v>
      </c>
    </row>
    <row r="325" spans="1:39" s="22" customFormat="1" ht="15.75">
      <c r="A325" s="65" t="s">
        <v>24</v>
      </c>
      <c r="B325" s="66" t="s">
        <v>459</v>
      </c>
      <c r="C325" s="60"/>
      <c r="D325" s="61" t="str">
        <f>'Челябинская обл.'!$C$7</f>
        <v>13,23</v>
      </c>
      <c r="E325" s="61">
        <f>'Челябинская обл.'!$C$10</f>
        <v>1005.74</v>
      </c>
      <c r="F325" s="61">
        <f>'Челябинская обл.'!$C$11</f>
        <v>0</v>
      </c>
      <c r="G325" s="61">
        <f>'Челябинская обл.'!$C$12</f>
        <v>0</v>
      </c>
      <c r="H325" s="61">
        <f>'Челябинская обл.'!$C$13</f>
        <v>0</v>
      </c>
      <c r="I325" s="61">
        <f>'Челябинская обл.'!$C$14</f>
        <v>0</v>
      </c>
      <c r="J325" s="61">
        <f>'Челябинская обл.'!$C$17</f>
        <v>1987.75</v>
      </c>
      <c r="K325" s="61">
        <f>'Челябинская обл.'!$C$18</f>
        <v>0</v>
      </c>
      <c r="L325" s="61">
        <f>'Челябинская обл.'!$C$19</f>
        <v>0</v>
      </c>
      <c r="M325" s="61">
        <f>'Челябинская обл.'!$C$20</f>
        <v>0</v>
      </c>
      <c r="N325" s="61">
        <f>'Челябинская обл.'!$C$21</f>
        <v>0</v>
      </c>
      <c r="O325" s="61">
        <f>'Челябинская обл.'!$C$23</f>
        <v>1493.77</v>
      </c>
      <c r="P325" s="61">
        <f>'Челябинская обл.'!$C$24</f>
        <v>0</v>
      </c>
      <c r="Q325" s="61">
        <f>'Челябинская обл.'!$C$25</f>
        <v>0</v>
      </c>
      <c r="R325" s="61">
        <f>'Челябинская обл.'!$C$26</f>
        <v>0</v>
      </c>
      <c r="S325" s="61">
        <f>'Челябинская обл.'!$C$27</f>
        <v>0</v>
      </c>
      <c r="T325" s="61">
        <f>'Челябинская обл.'!$C$28</f>
        <v>0</v>
      </c>
      <c r="U325" s="61">
        <f>'Челябинская обл.'!$C$29</f>
        <v>377.24</v>
      </c>
      <c r="V325" s="61">
        <f>'Челябинская обл.'!$C$34</f>
        <v>13.23</v>
      </c>
      <c r="W325" s="61">
        <f>'Челябинская обл.'!$C$37</f>
        <v>352.76</v>
      </c>
      <c r="X325" s="61">
        <f>'Челябинская обл.'!$C$38</f>
        <v>825.59</v>
      </c>
      <c r="Y325" s="61">
        <f>'Челябинская обл.'!$C$39</f>
        <v>0</v>
      </c>
      <c r="Z325" s="61">
        <f>'Челябинская обл.'!$C$40</f>
        <v>0</v>
      </c>
      <c r="AA325" s="61">
        <f>'Челябинская обл.'!$C$41</f>
        <v>0</v>
      </c>
      <c r="AB325" s="61">
        <f>'Челябинская обл.'!$C$44</f>
        <v>1142.9000000000001</v>
      </c>
      <c r="AC325" s="61">
        <f>'Челябинская обл.'!$C$45</f>
        <v>1066.98</v>
      </c>
      <c r="AD325" s="61">
        <f>'Челябинская обл.'!$C$46</f>
        <v>0</v>
      </c>
      <c r="AE325" s="61">
        <f>'Челябинская обл.'!$C$47</f>
        <v>0</v>
      </c>
      <c r="AF325" s="61">
        <f>'Челябинская обл.'!$C$48</f>
        <v>0</v>
      </c>
      <c r="AG325" s="61">
        <f>'Челябинская обл.'!$C$50</f>
        <v>1081.3599999999999</v>
      </c>
      <c r="AH325" s="61">
        <f>'Челябинская обл.'!$C$51</f>
        <v>1328.18</v>
      </c>
      <c r="AI325" s="61">
        <f>'Челябинская обл.'!$C$52</f>
        <v>0</v>
      </c>
      <c r="AJ325" s="61">
        <f>'Челябинская обл.'!$C$53</f>
        <v>0</v>
      </c>
      <c r="AK325" s="61">
        <f>'Челябинская обл.'!$C$54</f>
        <v>0</v>
      </c>
      <c r="AL325" s="61">
        <f>'Челябинская обл.'!$C$55</f>
        <v>0</v>
      </c>
      <c r="AM325" s="61">
        <f>'Челябинская обл.'!$C$56</f>
        <v>243.71</v>
      </c>
    </row>
    <row r="326" spans="1:39" s="22" customFormat="1" ht="15.75">
      <c r="A326" s="65" t="s">
        <v>28</v>
      </c>
      <c r="B326" s="66" t="s">
        <v>460</v>
      </c>
      <c r="C326" s="60"/>
      <c r="D326" s="61" t="str">
        <f>'Челябинская обл.'!$C$7</f>
        <v>13,23</v>
      </c>
      <c r="E326" s="61">
        <f>'Челябинская обл.'!$C$10</f>
        <v>1005.74</v>
      </c>
      <c r="F326" s="61">
        <f>'Челябинская обл.'!$C$11</f>
        <v>0</v>
      </c>
      <c r="G326" s="61">
        <f>'Челябинская обл.'!$C$12</f>
        <v>0</v>
      </c>
      <c r="H326" s="61">
        <f>'Челябинская обл.'!$C$13</f>
        <v>0</v>
      </c>
      <c r="I326" s="61">
        <f>'Челябинская обл.'!$C$14</f>
        <v>0</v>
      </c>
      <c r="J326" s="61">
        <f>'Челябинская обл.'!$C$17</f>
        <v>1987.75</v>
      </c>
      <c r="K326" s="61">
        <f>'Челябинская обл.'!$C$18</f>
        <v>0</v>
      </c>
      <c r="L326" s="61">
        <f>'Челябинская обл.'!$C$19</f>
        <v>0</v>
      </c>
      <c r="M326" s="61">
        <f>'Челябинская обл.'!$C$20</f>
        <v>0</v>
      </c>
      <c r="N326" s="61">
        <f>'Челябинская обл.'!$C$21</f>
        <v>0</v>
      </c>
      <c r="O326" s="61">
        <f>'Челябинская обл.'!$C$23</f>
        <v>1493.77</v>
      </c>
      <c r="P326" s="61">
        <f>'Челябинская обл.'!$C$24</f>
        <v>0</v>
      </c>
      <c r="Q326" s="61">
        <f>'Челябинская обл.'!$C$25</f>
        <v>0</v>
      </c>
      <c r="R326" s="61">
        <f>'Челябинская обл.'!$C$26</f>
        <v>0</v>
      </c>
      <c r="S326" s="61">
        <f>'Челябинская обл.'!$C$27</f>
        <v>0</v>
      </c>
      <c r="T326" s="61">
        <f>'Челябинская обл.'!$C$28</f>
        <v>0</v>
      </c>
      <c r="U326" s="61">
        <f>'Челябинская обл.'!$C$29</f>
        <v>377.24</v>
      </c>
      <c r="V326" s="61">
        <f>'Челябинская обл.'!$C$34</f>
        <v>13.23</v>
      </c>
      <c r="W326" s="61">
        <f>'Челябинская обл.'!$C$37</f>
        <v>352.76</v>
      </c>
      <c r="X326" s="61">
        <f>'Челябинская обл.'!$C$38</f>
        <v>825.59</v>
      </c>
      <c r="Y326" s="61">
        <f>'Челябинская обл.'!$C$39</f>
        <v>0</v>
      </c>
      <c r="Z326" s="61">
        <f>'Челябинская обл.'!$C$40</f>
        <v>0</v>
      </c>
      <c r="AA326" s="61">
        <f>'Челябинская обл.'!$C$41</f>
        <v>0</v>
      </c>
      <c r="AB326" s="61">
        <f>'Челябинская обл.'!$C$44</f>
        <v>1142.9000000000001</v>
      </c>
      <c r="AC326" s="61">
        <f>'Челябинская обл.'!$C$45</f>
        <v>1066.98</v>
      </c>
      <c r="AD326" s="61">
        <f>'Челябинская обл.'!$C$46</f>
        <v>0</v>
      </c>
      <c r="AE326" s="61">
        <f>'Челябинская обл.'!$C$47</f>
        <v>0</v>
      </c>
      <c r="AF326" s="61">
        <f>'Челябинская обл.'!$C$48</f>
        <v>0</v>
      </c>
      <c r="AG326" s="61">
        <f>'Челябинская обл.'!$C$50</f>
        <v>1081.3599999999999</v>
      </c>
      <c r="AH326" s="61">
        <f>'Челябинская обл.'!$C$51</f>
        <v>1328.18</v>
      </c>
      <c r="AI326" s="61">
        <f>'Челябинская обл.'!$C$52</f>
        <v>0</v>
      </c>
      <c r="AJ326" s="61">
        <f>'Челябинская обл.'!$C$53</f>
        <v>0</v>
      </c>
      <c r="AK326" s="61">
        <f>'Челябинская обл.'!$C$54</f>
        <v>0</v>
      </c>
      <c r="AL326" s="61">
        <f>'Челябинская обл.'!$C$55</f>
        <v>0</v>
      </c>
      <c r="AM326" s="61">
        <f>'Челябинская обл.'!$C$56</f>
        <v>243.71</v>
      </c>
    </row>
    <row r="327" spans="1:39" s="22" customFormat="1" ht="15.75">
      <c r="A327" s="65" t="s">
        <v>221</v>
      </c>
      <c r="B327" s="73" t="s">
        <v>577</v>
      </c>
      <c r="C327" s="60"/>
      <c r="D327" s="61" t="str">
        <f>'Челябинская обл.'!$C$7</f>
        <v>13,23</v>
      </c>
      <c r="E327" s="61">
        <f>'Челябинская обл.'!$C$10</f>
        <v>1005.74</v>
      </c>
      <c r="F327" s="61">
        <f>'Челябинская обл.'!$C$11</f>
        <v>0</v>
      </c>
      <c r="G327" s="61">
        <f>'Челябинская обл.'!$C$12</f>
        <v>0</v>
      </c>
      <c r="H327" s="61">
        <f>'Челябинская обл.'!$C$13</f>
        <v>0</v>
      </c>
      <c r="I327" s="61">
        <f>'Челябинская обл.'!$C$14</f>
        <v>0</v>
      </c>
      <c r="J327" s="61">
        <f>'Челябинская обл.'!$C$17</f>
        <v>1987.75</v>
      </c>
      <c r="K327" s="61">
        <f>'Челябинская обл.'!$C$18</f>
        <v>0</v>
      </c>
      <c r="L327" s="61">
        <f>'Челябинская обл.'!$C$19</f>
        <v>0</v>
      </c>
      <c r="M327" s="61">
        <f>'Челябинская обл.'!$C$20</f>
        <v>0</v>
      </c>
      <c r="N327" s="61">
        <f>'Челябинская обл.'!$C$21</f>
        <v>0</v>
      </c>
      <c r="O327" s="61">
        <f>'Челябинская обл.'!$C$23</f>
        <v>1493.77</v>
      </c>
      <c r="P327" s="61">
        <f>'Челябинская обл.'!$C$24</f>
        <v>0</v>
      </c>
      <c r="Q327" s="61">
        <f>'Челябинская обл.'!$C$25</f>
        <v>0</v>
      </c>
      <c r="R327" s="61">
        <f>'Челябинская обл.'!$C$26</f>
        <v>0</v>
      </c>
      <c r="S327" s="61">
        <f>'Челябинская обл.'!$C$27</f>
        <v>0</v>
      </c>
      <c r="T327" s="61">
        <f>'Челябинская обл.'!$C$28</f>
        <v>0</v>
      </c>
      <c r="U327" s="61">
        <f>'Челябинская обл.'!$C$29</f>
        <v>377.24</v>
      </c>
      <c r="V327" s="61">
        <f>'Челябинская обл.'!$C$34</f>
        <v>13.23</v>
      </c>
      <c r="W327" s="61">
        <f>'Челябинская обл.'!$C$37</f>
        <v>352.76</v>
      </c>
      <c r="X327" s="61">
        <f>'Челябинская обл.'!$C$38</f>
        <v>825.59</v>
      </c>
      <c r="Y327" s="61">
        <f>'Челябинская обл.'!$C$39</f>
        <v>0</v>
      </c>
      <c r="Z327" s="61">
        <f>'Челябинская обл.'!$C$40</f>
        <v>0</v>
      </c>
      <c r="AA327" s="61">
        <f>'Челябинская обл.'!$C$41</f>
        <v>0</v>
      </c>
      <c r="AB327" s="61">
        <f>'Челябинская обл.'!$C$44</f>
        <v>1142.9000000000001</v>
      </c>
      <c r="AC327" s="61">
        <f>'Челябинская обл.'!$C$45</f>
        <v>1066.98</v>
      </c>
      <c r="AD327" s="61">
        <f>'Челябинская обл.'!$C$46</f>
        <v>0</v>
      </c>
      <c r="AE327" s="61">
        <f>'Челябинская обл.'!$C$47</f>
        <v>0</v>
      </c>
      <c r="AF327" s="61">
        <f>'Челябинская обл.'!$C$48</f>
        <v>0</v>
      </c>
      <c r="AG327" s="61">
        <f>'Челябинская обл.'!$C$50</f>
        <v>1081.3599999999999</v>
      </c>
      <c r="AH327" s="61">
        <f>'Челябинская обл.'!$C$51</f>
        <v>1328.18</v>
      </c>
      <c r="AI327" s="61">
        <f>'Челябинская обл.'!$C$52</f>
        <v>0</v>
      </c>
      <c r="AJ327" s="61">
        <f>'Челябинская обл.'!$C$53</f>
        <v>0</v>
      </c>
      <c r="AK327" s="61">
        <f>'Челябинская обл.'!$C$54</f>
        <v>0</v>
      </c>
      <c r="AL327" s="61">
        <f>'Челябинская обл.'!$C$55</f>
        <v>0</v>
      </c>
      <c r="AM327" s="61">
        <f>'Челябинская обл.'!$C$56</f>
        <v>243.71</v>
      </c>
    </row>
    <row r="328" spans="1:39" s="22" customFormat="1" ht="15.75">
      <c r="A328" s="65" t="s">
        <v>223</v>
      </c>
      <c r="B328" s="66" t="s">
        <v>461</v>
      </c>
      <c r="C328" s="60"/>
      <c r="D328" s="61" t="str">
        <f>'Челябинская обл.'!$C$7</f>
        <v>13,23</v>
      </c>
      <c r="E328" s="61">
        <f>'Челябинская обл.'!$C$10</f>
        <v>1005.74</v>
      </c>
      <c r="F328" s="61">
        <f>'Челябинская обл.'!$C$11</f>
        <v>0</v>
      </c>
      <c r="G328" s="61">
        <f>'Челябинская обл.'!$C$12</f>
        <v>0</v>
      </c>
      <c r="H328" s="61">
        <f>'Челябинская обл.'!$C$13</f>
        <v>0</v>
      </c>
      <c r="I328" s="61">
        <f>'Челябинская обл.'!$C$14</f>
        <v>0</v>
      </c>
      <c r="J328" s="61">
        <f>'Челябинская обл.'!$C$17</f>
        <v>1987.75</v>
      </c>
      <c r="K328" s="61">
        <f>'Челябинская обл.'!$C$18</f>
        <v>0</v>
      </c>
      <c r="L328" s="61">
        <f>'Челябинская обл.'!$C$19</f>
        <v>0</v>
      </c>
      <c r="M328" s="61">
        <f>'Челябинская обл.'!$C$20</f>
        <v>0</v>
      </c>
      <c r="N328" s="61">
        <f>'Челябинская обл.'!$C$21</f>
        <v>0</v>
      </c>
      <c r="O328" s="61">
        <f>'Челябинская обл.'!$C$23</f>
        <v>1493.77</v>
      </c>
      <c r="P328" s="61">
        <f>'Челябинская обл.'!$C$24</f>
        <v>0</v>
      </c>
      <c r="Q328" s="61">
        <f>'Челябинская обл.'!$C$25</f>
        <v>0</v>
      </c>
      <c r="R328" s="61">
        <f>'Челябинская обл.'!$C$26</f>
        <v>0</v>
      </c>
      <c r="S328" s="61">
        <f>'Челябинская обл.'!$C$27</f>
        <v>0</v>
      </c>
      <c r="T328" s="61">
        <f>'Челябинская обл.'!$C$28</f>
        <v>0</v>
      </c>
      <c r="U328" s="61">
        <f>'Челябинская обл.'!$C$29</f>
        <v>377.24</v>
      </c>
      <c r="V328" s="61">
        <f>'Челябинская обл.'!$C$34</f>
        <v>13.23</v>
      </c>
      <c r="W328" s="61">
        <f>'Челябинская обл.'!$C$37</f>
        <v>352.76</v>
      </c>
      <c r="X328" s="61">
        <f>'Челябинская обл.'!$C$38</f>
        <v>825.59</v>
      </c>
      <c r="Y328" s="61">
        <f>'Челябинская обл.'!$C$39</f>
        <v>0</v>
      </c>
      <c r="Z328" s="61">
        <f>'Челябинская обл.'!$C$40</f>
        <v>0</v>
      </c>
      <c r="AA328" s="61">
        <f>'Челябинская обл.'!$C$41</f>
        <v>0</v>
      </c>
      <c r="AB328" s="61">
        <f>'Челябинская обл.'!$C$44</f>
        <v>1142.9000000000001</v>
      </c>
      <c r="AC328" s="61">
        <f>'Челябинская обл.'!$C$45</f>
        <v>1066.98</v>
      </c>
      <c r="AD328" s="61">
        <f>'Челябинская обл.'!$C$46</f>
        <v>0</v>
      </c>
      <c r="AE328" s="61">
        <f>'Челябинская обл.'!$C$47</f>
        <v>0</v>
      </c>
      <c r="AF328" s="61">
        <f>'Челябинская обл.'!$C$48</f>
        <v>0</v>
      </c>
      <c r="AG328" s="61">
        <f>'Челябинская обл.'!$C$50</f>
        <v>1081.3599999999999</v>
      </c>
      <c r="AH328" s="61">
        <f>'Челябинская обл.'!$C$51</f>
        <v>1328.18</v>
      </c>
      <c r="AI328" s="61">
        <f>'Челябинская обл.'!$C$52</f>
        <v>0</v>
      </c>
      <c r="AJ328" s="61">
        <f>'Челябинская обл.'!$C$53</f>
        <v>0</v>
      </c>
      <c r="AK328" s="61">
        <f>'Челябинская обл.'!$C$54</f>
        <v>0</v>
      </c>
      <c r="AL328" s="61">
        <f>'Челябинская обл.'!$C$55</f>
        <v>0</v>
      </c>
      <c r="AM328" s="61">
        <f>'Челябинская обл.'!$C$56</f>
        <v>243.71</v>
      </c>
    </row>
    <row r="329" spans="1:39" s="22" customFormat="1" ht="31.5">
      <c r="A329" s="65" t="s">
        <v>224</v>
      </c>
      <c r="B329" s="73" t="s">
        <v>578</v>
      </c>
      <c r="C329" s="60"/>
      <c r="D329" s="61" t="str">
        <f>'Челябинская обл.'!$C$7</f>
        <v>13,23</v>
      </c>
      <c r="E329" s="61">
        <f>'Челябинская обл.'!$C$10</f>
        <v>1005.74</v>
      </c>
      <c r="F329" s="61">
        <f>'Челябинская обл.'!$C$11</f>
        <v>0</v>
      </c>
      <c r="G329" s="61">
        <f>'Челябинская обл.'!$C$12</f>
        <v>0</v>
      </c>
      <c r="H329" s="61">
        <f>'Челябинская обл.'!$C$13</f>
        <v>0</v>
      </c>
      <c r="I329" s="61">
        <f>'Челябинская обл.'!$C$14</f>
        <v>0</v>
      </c>
      <c r="J329" s="61">
        <f>'Челябинская обл.'!$C$17</f>
        <v>1987.75</v>
      </c>
      <c r="K329" s="61">
        <f>'Челябинская обл.'!$C$18</f>
        <v>0</v>
      </c>
      <c r="L329" s="61">
        <f>'Челябинская обл.'!$C$19</f>
        <v>0</v>
      </c>
      <c r="M329" s="61">
        <f>'Челябинская обл.'!$C$20</f>
        <v>0</v>
      </c>
      <c r="N329" s="61">
        <f>'Челябинская обл.'!$C$21</f>
        <v>0</v>
      </c>
      <c r="O329" s="61">
        <f>'Челябинская обл.'!$C$23</f>
        <v>1493.77</v>
      </c>
      <c r="P329" s="61">
        <f>'Челябинская обл.'!$C$24</f>
        <v>0</v>
      </c>
      <c r="Q329" s="61">
        <f>'Челябинская обл.'!$C$25</f>
        <v>0</v>
      </c>
      <c r="R329" s="61">
        <f>'Челябинская обл.'!$C$26</f>
        <v>0</v>
      </c>
      <c r="S329" s="61">
        <f>'Челябинская обл.'!$C$27</f>
        <v>0</v>
      </c>
      <c r="T329" s="61">
        <f>'Челябинская обл.'!$C$28</f>
        <v>0</v>
      </c>
      <c r="U329" s="61">
        <f>'Челябинская обл.'!$C$29</f>
        <v>377.24</v>
      </c>
      <c r="V329" s="61">
        <f>'Челябинская обл.'!$C$34</f>
        <v>13.23</v>
      </c>
      <c r="W329" s="61">
        <f>'Челябинская обл.'!$C$37</f>
        <v>352.76</v>
      </c>
      <c r="X329" s="61">
        <f>'Челябинская обл.'!$C$38</f>
        <v>825.59</v>
      </c>
      <c r="Y329" s="61">
        <f>'Челябинская обл.'!$C$39</f>
        <v>0</v>
      </c>
      <c r="Z329" s="61">
        <f>'Челябинская обл.'!$C$40</f>
        <v>0</v>
      </c>
      <c r="AA329" s="61">
        <f>'Челябинская обл.'!$C$41</f>
        <v>0</v>
      </c>
      <c r="AB329" s="61">
        <f>'Челябинская обл.'!$C$44</f>
        <v>1142.9000000000001</v>
      </c>
      <c r="AC329" s="61">
        <f>'Челябинская обл.'!$C$45</f>
        <v>1066.98</v>
      </c>
      <c r="AD329" s="61">
        <f>'Челябинская обл.'!$C$46</f>
        <v>0</v>
      </c>
      <c r="AE329" s="61">
        <f>'Челябинская обл.'!$C$47</f>
        <v>0</v>
      </c>
      <c r="AF329" s="61">
        <f>'Челябинская обл.'!$C$48</f>
        <v>0</v>
      </c>
      <c r="AG329" s="61">
        <f>'Челябинская обл.'!$C$50</f>
        <v>1081.3599999999999</v>
      </c>
      <c r="AH329" s="61">
        <f>'Челябинская обл.'!$C$51</f>
        <v>1328.18</v>
      </c>
      <c r="AI329" s="61">
        <f>'Челябинская обл.'!$C$52</f>
        <v>0</v>
      </c>
      <c r="AJ329" s="61">
        <f>'Челябинская обл.'!$C$53</f>
        <v>0</v>
      </c>
      <c r="AK329" s="61">
        <f>'Челябинская обл.'!$C$54</f>
        <v>0</v>
      </c>
      <c r="AL329" s="61">
        <f>'Челябинская обл.'!$C$55</f>
        <v>0</v>
      </c>
      <c r="AM329" s="61">
        <f>'Челябинская обл.'!$C$56</f>
        <v>243.71</v>
      </c>
    </row>
    <row r="330" spans="1:39" s="22" customFormat="1" ht="15.75">
      <c r="A330" s="65" t="s">
        <v>232</v>
      </c>
      <c r="B330" s="73" t="s">
        <v>579</v>
      </c>
      <c r="C330" s="60"/>
      <c r="D330" s="61" t="str">
        <f>'Челябинская обл.'!$C$7</f>
        <v>13,23</v>
      </c>
      <c r="E330" s="61">
        <f>'Челябинская обл.'!$C$10</f>
        <v>1005.74</v>
      </c>
      <c r="F330" s="61">
        <f>'Челябинская обл.'!$C$11</f>
        <v>0</v>
      </c>
      <c r="G330" s="61">
        <f>'Челябинская обл.'!$C$12</f>
        <v>0</v>
      </c>
      <c r="H330" s="61">
        <f>'Челябинская обл.'!$C$13</f>
        <v>0</v>
      </c>
      <c r="I330" s="61">
        <f>'Челябинская обл.'!$C$14</f>
        <v>0</v>
      </c>
      <c r="J330" s="61">
        <f>'Челябинская обл.'!$C$17</f>
        <v>1987.75</v>
      </c>
      <c r="K330" s="61">
        <f>'Челябинская обл.'!$C$18</f>
        <v>0</v>
      </c>
      <c r="L330" s="61">
        <f>'Челябинская обл.'!$C$19</f>
        <v>0</v>
      </c>
      <c r="M330" s="61">
        <f>'Челябинская обл.'!$C$20</f>
        <v>0</v>
      </c>
      <c r="N330" s="61">
        <f>'Челябинская обл.'!$C$21</f>
        <v>0</v>
      </c>
      <c r="O330" s="61">
        <f>'Челябинская обл.'!$C$23</f>
        <v>1493.77</v>
      </c>
      <c r="P330" s="61">
        <f>'Челябинская обл.'!$C$24</f>
        <v>0</v>
      </c>
      <c r="Q330" s="61">
        <f>'Челябинская обл.'!$C$25</f>
        <v>0</v>
      </c>
      <c r="R330" s="61">
        <f>'Челябинская обл.'!$C$26</f>
        <v>0</v>
      </c>
      <c r="S330" s="61">
        <f>'Челябинская обл.'!$C$27</f>
        <v>0</v>
      </c>
      <c r="T330" s="61">
        <f>'Челябинская обл.'!$C$28</f>
        <v>0</v>
      </c>
      <c r="U330" s="61">
        <f>'Челябинская обл.'!$C$29</f>
        <v>377.24</v>
      </c>
      <c r="V330" s="61">
        <f>'Челябинская обл.'!$C$34</f>
        <v>13.23</v>
      </c>
      <c r="W330" s="61">
        <f>'Челябинская обл.'!$C$37</f>
        <v>352.76</v>
      </c>
      <c r="X330" s="61">
        <f>'Челябинская обл.'!$C$38</f>
        <v>825.59</v>
      </c>
      <c r="Y330" s="61">
        <f>'Челябинская обл.'!$C$39</f>
        <v>0</v>
      </c>
      <c r="Z330" s="61">
        <f>'Челябинская обл.'!$C$40</f>
        <v>0</v>
      </c>
      <c r="AA330" s="61">
        <f>'Челябинская обл.'!$C$41</f>
        <v>0</v>
      </c>
      <c r="AB330" s="61">
        <f>'Челябинская обл.'!$C$44</f>
        <v>1142.9000000000001</v>
      </c>
      <c r="AC330" s="61">
        <f>'Челябинская обл.'!$C$45</f>
        <v>1066.98</v>
      </c>
      <c r="AD330" s="61">
        <f>'Челябинская обл.'!$C$46</f>
        <v>0</v>
      </c>
      <c r="AE330" s="61">
        <f>'Челябинская обл.'!$C$47</f>
        <v>0</v>
      </c>
      <c r="AF330" s="61">
        <f>'Челябинская обл.'!$C$48</f>
        <v>0</v>
      </c>
      <c r="AG330" s="61">
        <f>'Челябинская обл.'!$C$50</f>
        <v>1081.3599999999999</v>
      </c>
      <c r="AH330" s="61">
        <f>'Челябинская обл.'!$C$51</f>
        <v>1328.18</v>
      </c>
      <c r="AI330" s="61">
        <f>'Челябинская обл.'!$C$52</f>
        <v>0</v>
      </c>
      <c r="AJ330" s="61">
        <f>'Челябинская обл.'!$C$53</f>
        <v>0</v>
      </c>
      <c r="AK330" s="61">
        <f>'Челябинская обл.'!$C$54</f>
        <v>0</v>
      </c>
      <c r="AL330" s="61">
        <f>'Челябинская обл.'!$C$55</f>
        <v>0</v>
      </c>
      <c r="AM330" s="61">
        <f>'Челябинская обл.'!$C$56</f>
        <v>243.71</v>
      </c>
    </row>
    <row r="331" spans="1:39" s="22" customFormat="1" ht="15.75">
      <c r="A331" s="65" t="s">
        <v>234</v>
      </c>
      <c r="B331" s="75" t="s">
        <v>462</v>
      </c>
      <c r="C331" s="60"/>
      <c r="D331" s="61" t="str">
        <f>'Челябинская обл.'!$C$7</f>
        <v>13,23</v>
      </c>
      <c r="E331" s="61">
        <f>'Челябинская обл.'!$C$10</f>
        <v>1005.74</v>
      </c>
      <c r="F331" s="61">
        <f>'Челябинская обл.'!$C$11</f>
        <v>0</v>
      </c>
      <c r="G331" s="61">
        <f>'Челябинская обл.'!$C$12</f>
        <v>0</v>
      </c>
      <c r="H331" s="61">
        <f>'Челябинская обл.'!$C$13</f>
        <v>0</v>
      </c>
      <c r="I331" s="61">
        <f>'Челябинская обл.'!$C$14</f>
        <v>0</v>
      </c>
      <c r="J331" s="61">
        <f>'Челябинская обл.'!$C$17</f>
        <v>1987.75</v>
      </c>
      <c r="K331" s="61">
        <f>'Челябинская обл.'!$C$18</f>
        <v>0</v>
      </c>
      <c r="L331" s="61">
        <f>'Челябинская обл.'!$C$19</f>
        <v>0</v>
      </c>
      <c r="M331" s="61">
        <f>'Челябинская обл.'!$C$20</f>
        <v>0</v>
      </c>
      <c r="N331" s="61">
        <f>'Челябинская обл.'!$C$21</f>
        <v>0</v>
      </c>
      <c r="O331" s="61">
        <f>'Челябинская обл.'!$C$23</f>
        <v>1493.77</v>
      </c>
      <c r="P331" s="61">
        <f>'Челябинская обл.'!$C$24</f>
        <v>0</v>
      </c>
      <c r="Q331" s="61">
        <f>'Челябинская обл.'!$C$25</f>
        <v>0</v>
      </c>
      <c r="R331" s="61">
        <f>'Челябинская обл.'!$C$26</f>
        <v>0</v>
      </c>
      <c r="S331" s="61">
        <f>'Челябинская обл.'!$C$27</f>
        <v>0</v>
      </c>
      <c r="T331" s="61">
        <f>'Челябинская обл.'!$C$28</f>
        <v>0</v>
      </c>
      <c r="U331" s="61">
        <f>'Челябинская обл.'!$C$29</f>
        <v>377.24</v>
      </c>
      <c r="V331" s="61">
        <f>'Челябинская обл.'!$C$34</f>
        <v>13.23</v>
      </c>
      <c r="W331" s="61">
        <f>'Челябинская обл.'!$C$37</f>
        <v>352.76</v>
      </c>
      <c r="X331" s="61">
        <f>'Челябинская обл.'!$C$38</f>
        <v>825.59</v>
      </c>
      <c r="Y331" s="61">
        <f>'Челябинская обл.'!$C$39</f>
        <v>0</v>
      </c>
      <c r="Z331" s="61">
        <f>'Челябинская обл.'!$C$40</f>
        <v>0</v>
      </c>
      <c r="AA331" s="61">
        <f>'Челябинская обл.'!$C$41</f>
        <v>0</v>
      </c>
      <c r="AB331" s="61">
        <f>'Челябинская обл.'!$C$44</f>
        <v>1142.9000000000001</v>
      </c>
      <c r="AC331" s="61">
        <f>'Челябинская обл.'!$C$45</f>
        <v>1066.98</v>
      </c>
      <c r="AD331" s="61">
        <f>'Челябинская обл.'!$C$46</f>
        <v>0</v>
      </c>
      <c r="AE331" s="61">
        <f>'Челябинская обл.'!$C$47</f>
        <v>0</v>
      </c>
      <c r="AF331" s="61">
        <f>'Челябинская обл.'!$C$48</f>
        <v>0</v>
      </c>
      <c r="AG331" s="61">
        <f>'Челябинская обл.'!$C$50</f>
        <v>1081.3599999999999</v>
      </c>
      <c r="AH331" s="61">
        <f>'Челябинская обл.'!$C$51</f>
        <v>1328.18</v>
      </c>
      <c r="AI331" s="61">
        <f>'Челябинская обл.'!$C$52</f>
        <v>0</v>
      </c>
      <c r="AJ331" s="61">
        <f>'Челябинская обл.'!$C$53</f>
        <v>0</v>
      </c>
      <c r="AK331" s="61">
        <f>'Челябинская обл.'!$C$54</f>
        <v>0</v>
      </c>
      <c r="AL331" s="61">
        <f>'Челябинская обл.'!$C$55</f>
        <v>0</v>
      </c>
      <c r="AM331" s="61">
        <f>'Челябинская обл.'!$C$56</f>
        <v>243.71</v>
      </c>
    </row>
    <row r="332" spans="1:39" s="22" customFormat="1" ht="15.75">
      <c r="A332" s="65" t="s">
        <v>236</v>
      </c>
      <c r="B332" s="66" t="s">
        <v>463</v>
      </c>
      <c r="C332" s="60"/>
      <c r="D332" s="61" t="str">
        <f>'Челябинская обл.'!$C$7</f>
        <v>13,23</v>
      </c>
      <c r="E332" s="61">
        <f>'Челябинская обл.'!$C$10</f>
        <v>1005.74</v>
      </c>
      <c r="F332" s="61">
        <f>'Челябинская обл.'!$C$11</f>
        <v>0</v>
      </c>
      <c r="G332" s="61">
        <f>'Челябинская обл.'!$C$12</f>
        <v>0</v>
      </c>
      <c r="H332" s="61">
        <f>'Челябинская обл.'!$C$13</f>
        <v>0</v>
      </c>
      <c r="I332" s="61">
        <f>'Челябинская обл.'!$C$14</f>
        <v>0</v>
      </c>
      <c r="J332" s="61">
        <f>'Челябинская обл.'!$C$17</f>
        <v>1987.75</v>
      </c>
      <c r="K332" s="61">
        <f>'Челябинская обл.'!$C$18</f>
        <v>0</v>
      </c>
      <c r="L332" s="61">
        <f>'Челябинская обл.'!$C$19</f>
        <v>0</v>
      </c>
      <c r="M332" s="61">
        <f>'Челябинская обл.'!$C$20</f>
        <v>0</v>
      </c>
      <c r="N332" s="61">
        <f>'Челябинская обл.'!$C$21</f>
        <v>0</v>
      </c>
      <c r="O332" s="61">
        <f>'Челябинская обл.'!$C$23</f>
        <v>1493.77</v>
      </c>
      <c r="P332" s="61">
        <f>'Челябинская обл.'!$C$24</f>
        <v>0</v>
      </c>
      <c r="Q332" s="61">
        <f>'Челябинская обл.'!$C$25</f>
        <v>0</v>
      </c>
      <c r="R332" s="61">
        <f>'Челябинская обл.'!$C$26</f>
        <v>0</v>
      </c>
      <c r="S332" s="61">
        <f>'Челябинская обл.'!$C$27</f>
        <v>0</v>
      </c>
      <c r="T332" s="61">
        <f>'Челябинская обл.'!$C$28</f>
        <v>0</v>
      </c>
      <c r="U332" s="61">
        <f>'Челябинская обл.'!$C$29</f>
        <v>377.24</v>
      </c>
      <c r="V332" s="61">
        <f>'Челябинская обл.'!$C$34</f>
        <v>13.23</v>
      </c>
      <c r="W332" s="61">
        <f>'Челябинская обл.'!$C$37</f>
        <v>352.76</v>
      </c>
      <c r="X332" s="61">
        <f>'Челябинская обл.'!$C$38</f>
        <v>825.59</v>
      </c>
      <c r="Y332" s="61">
        <f>'Челябинская обл.'!$C$39</f>
        <v>0</v>
      </c>
      <c r="Z332" s="61">
        <f>'Челябинская обл.'!$C$40</f>
        <v>0</v>
      </c>
      <c r="AA332" s="61">
        <f>'Челябинская обл.'!$C$41</f>
        <v>0</v>
      </c>
      <c r="AB332" s="61">
        <f>'Челябинская обл.'!$C$44</f>
        <v>1142.9000000000001</v>
      </c>
      <c r="AC332" s="61">
        <f>'Челябинская обл.'!$C$45</f>
        <v>1066.98</v>
      </c>
      <c r="AD332" s="61">
        <f>'Челябинская обл.'!$C$46</f>
        <v>0</v>
      </c>
      <c r="AE332" s="61">
        <f>'Челябинская обл.'!$C$47</f>
        <v>0</v>
      </c>
      <c r="AF332" s="61">
        <f>'Челябинская обл.'!$C$48</f>
        <v>0</v>
      </c>
      <c r="AG332" s="61">
        <f>'Челябинская обл.'!$C$50</f>
        <v>1081.3599999999999</v>
      </c>
      <c r="AH332" s="61">
        <f>'Челябинская обл.'!$C$51</f>
        <v>1328.18</v>
      </c>
      <c r="AI332" s="61">
        <f>'Челябинская обл.'!$C$52</f>
        <v>0</v>
      </c>
      <c r="AJ332" s="61">
        <f>'Челябинская обл.'!$C$53</f>
        <v>0</v>
      </c>
      <c r="AK332" s="61">
        <f>'Челябинская обл.'!$C$54</f>
        <v>0</v>
      </c>
      <c r="AL332" s="61">
        <f>'Челябинская обл.'!$C$55</f>
        <v>0</v>
      </c>
      <c r="AM332" s="61">
        <f>'Челябинская обл.'!$C$56</f>
        <v>243.71</v>
      </c>
    </row>
    <row r="333" spans="1:39" s="22" customFormat="1" ht="15.75">
      <c r="A333" s="68">
        <v>11</v>
      </c>
      <c r="B333" s="73" t="s">
        <v>580</v>
      </c>
      <c r="C333" s="60"/>
      <c r="D333" s="61" t="str">
        <f>'Челябинская обл.'!$C$7</f>
        <v>13,23</v>
      </c>
      <c r="E333" s="61">
        <f>'Челябинская обл.'!$C$10</f>
        <v>1005.74</v>
      </c>
      <c r="F333" s="61">
        <f>'Челябинская обл.'!$C$11</f>
        <v>0</v>
      </c>
      <c r="G333" s="61">
        <f>'Челябинская обл.'!$C$12</f>
        <v>0</v>
      </c>
      <c r="H333" s="61">
        <f>'Челябинская обл.'!$C$13</f>
        <v>0</v>
      </c>
      <c r="I333" s="61">
        <f>'Челябинская обл.'!$C$14</f>
        <v>0</v>
      </c>
      <c r="J333" s="61">
        <f>'Челябинская обл.'!$C$17</f>
        <v>1987.75</v>
      </c>
      <c r="K333" s="61">
        <f>'Челябинская обл.'!$C$18</f>
        <v>0</v>
      </c>
      <c r="L333" s="61">
        <f>'Челябинская обл.'!$C$19</f>
        <v>0</v>
      </c>
      <c r="M333" s="61">
        <f>'Челябинская обл.'!$C$20</f>
        <v>0</v>
      </c>
      <c r="N333" s="61">
        <f>'Челябинская обл.'!$C$21</f>
        <v>0</v>
      </c>
      <c r="O333" s="61">
        <f>'Челябинская обл.'!$C$23</f>
        <v>1493.77</v>
      </c>
      <c r="P333" s="61">
        <f>'Челябинская обл.'!$C$24</f>
        <v>0</v>
      </c>
      <c r="Q333" s="61">
        <f>'Челябинская обл.'!$C$25</f>
        <v>0</v>
      </c>
      <c r="R333" s="61">
        <f>'Челябинская обл.'!$C$26</f>
        <v>0</v>
      </c>
      <c r="S333" s="61">
        <f>'Челябинская обл.'!$C$27</f>
        <v>0</v>
      </c>
      <c r="T333" s="61">
        <f>'Челябинская обл.'!$C$28</f>
        <v>0</v>
      </c>
      <c r="U333" s="61">
        <f>'Челябинская обл.'!$C$29</f>
        <v>377.24</v>
      </c>
      <c r="V333" s="61">
        <f>'Челябинская обл.'!$C$34</f>
        <v>13.23</v>
      </c>
      <c r="W333" s="61">
        <f>'Челябинская обл.'!$C$37</f>
        <v>352.76</v>
      </c>
      <c r="X333" s="61">
        <f>'Челябинская обл.'!$C$38</f>
        <v>825.59</v>
      </c>
      <c r="Y333" s="61">
        <f>'Челябинская обл.'!$C$39</f>
        <v>0</v>
      </c>
      <c r="Z333" s="61">
        <f>'Челябинская обл.'!$C$40</f>
        <v>0</v>
      </c>
      <c r="AA333" s="61">
        <f>'Челябинская обл.'!$C$41</f>
        <v>0</v>
      </c>
      <c r="AB333" s="61">
        <f>'Челябинская обл.'!$C$44</f>
        <v>1142.9000000000001</v>
      </c>
      <c r="AC333" s="61">
        <f>'Челябинская обл.'!$C$45</f>
        <v>1066.98</v>
      </c>
      <c r="AD333" s="61">
        <f>'Челябинская обл.'!$C$46</f>
        <v>0</v>
      </c>
      <c r="AE333" s="61">
        <f>'Челябинская обл.'!$C$47</f>
        <v>0</v>
      </c>
      <c r="AF333" s="61">
        <f>'Челябинская обл.'!$C$48</f>
        <v>0</v>
      </c>
      <c r="AG333" s="61">
        <f>'Челябинская обл.'!$C$50</f>
        <v>1081.3599999999999</v>
      </c>
      <c r="AH333" s="61">
        <f>'Челябинская обл.'!$C$51</f>
        <v>1328.18</v>
      </c>
      <c r="AI333" s="61">
        <f>'Челябинская обл.'!$C$52</f>
        <v>0</v>
      </c>
      <c r="AJ333" s="61">
        <f>'Челябинская обл.'!$C$53</f>
        <v>0</v>
      </c>
      <c r="AK333" s="61">
        <f>'Челябинская обл.'!$C$54</f>
        <v>0</v>
      </c>
      <c r="AL333" s="61">
        <f>'Челябинская обл.'!$C$55</f>
        <v>0</v>
      </c>
      <c r="AM333" s="61">
        <f>'Челябинская обл.'!$C$56</f>
        <v>243.71</v>
      </c>
    </row>
    <row r="334" spans="1:39" s="22" customFormat="1" ht="15.75">
      <c r="A334" s="85">
        <v>31</v>
      </c>
      <c r="B334" s="64" t="s">
        <v>204</v>
      </c>
      <c r="C334" s="60"/>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row>
    <row r="335" spans="1:39" s="22" customFormat="1" ht="15.75">
      <c r="A335" s="72" t="s">
        <v>27</v>
      </c>
      <c r="B335" s="73" t="s">
        <v>537</v>
      </c>
      <c r="C335" s="60"/>
      <c r="D335" s="61" t="str">
        <f>'Челябинская обл.'!$C$7</f>
        <v>13,23</v>
      </c>
      <c r="E335" s="61">
        <f>'Челябинская обл.'!$C$10</f>
        <v>1005.74</v>
      </c>
      <c r="F335" s="61">
        <f>'Челябинская обл.'!$C$11</f>
        <v>0</v>
      </c>
      <c r="G335" s="61">
        <f>'Челябинская обл.'!$C$12</f>
        <v>0</v>
      </c>
      <c r="H335" s="61">
        <f>'Челябинская обл.'!$C$13</f>
        <v>0</v>
      </c>
      <c r="I335" s="61">
        <f>'Челябинская обл.'!$C$14</f>
        <v>0</v>
      </c>
      <c r="J335" s="61">
        <f>'Челябинская обл.'!$C$17</f>
        <v>1987.75</v>
      </c>
      <c r="K335" s="61">
        <f>'Челябинская обл.'!$C$18</f>
        <v>0</v>
      </c>
      <c r="L335" s="61">
        <f>'Челябинская обл.'!$C$19</f>
        <v>0</v>
      </c>
      <c r="M335" s="61">
        <f>'Челябинская обл.'!$C$20</f>
        <v>0</v>
      </c>
      <c r="N335" s="61">
        <f>'Челябинская обл.'!$C$21</f>
        <v>0</v>
      </c>
      <c r="O335" s="61">
        <f>'Челябинская обл.'!$C$23</f>
        <v>1493.77</v>
      </c>
      <c r="P335" s="61">
        <f>'Челябинская обл.'!$C$24</f>
        <v>0</v>
      </c>
      <c r="Q335" s="61">
        <f>'Челябинская обл.'!$C$25</f>
        <v>0</v>
      </c>
      <c r="R335" s="61">
        <f>'Челябинская обл.'!$C$26</f>
        <v>0</v>
      </c>
      <c r="S335" s="61">
        <f>'Челябинская обл.'!$C$27</f>
        <v>0</v>
      </c>
      <c r="T335" s="61">
        <f>'Челябинская обл.'!$C$28</f>
        <v>0</v>
      </c>
      <c r="U335" s="61">
        <f>'Челябинская обл.'!$C$29</f>
        <v>377.24</v>
      </c>
      <c r="V335" s="61">
        <f>'Челябинская обл.'!$C$34</f>
        <v>13.23</v>
      </c>
      <c r="W335" s="61">
        <f>'Челябинская обл.'!$C$37</f>
        <v>352.76</v>
      </c>
      <c r="X335" s="61">
        <f>'Челябинская обл.'!$C$38</f>
        <v>825.59</v>
      </c>
      <c r="Y335" s="61">
        <f>'Челябинская обл.'!$C$39</f>
        <v>0</v>
      </c>
      <c r="Z335" s="61">
        <f>'Челябинская обл.'!$C$40</f>
        <v>0</v>
      </c>
      <c r="AA335" s="61">
        <f>'Челябинская обл.'!$C$41</f>
        <v>0</v>
      </c>
      <c r="AB335" s="61">
        <f>'Челябинская обл.'!$C$44</f>
        <v>1142.9000000000001</v>
      </c>
      <c r="AC335" s="61">
        <f>'Челябинская обл.'!$C$45</f>
        <v>1066.98</v>
      </c>
      <c r="AD335" s="61">
        <f>'Челябинская обл.'!$C$46</f>
        <v>0</v>
      </c>
      <c r="AE335" s="61">
        <f>'Челябинская обл.'!$C$47</f>
        <v>0</v>
      </c>
      <c r="AF335" s="61">
        <f>'Челябинская обл.'!$C$48</f>
        <v>0</v>
      </c>
      <c r="AG335" s="61">
        <f>'Челябинская обл.'!$C$50</f>
        <v>1081.3599999999999</v>
      </c>
      <c r="AH335" s="61">
        <f>'Челябинская обл.'!$C$51</f>
        <v>1328.18</v>
      </c>
      <c r="AI335" s="61">
        <f>'Челябинская обл.'!$C$52</f>
        <v>0</v>
      </c>
      <c r="AJ335" s="61">
        <f>'Челябинская обл.'!$C$53</f>
        <v>0</v>
      </c>
      <c r="AK335" s="61">
        <f>'Челябинская обл.'!$C$54</f>
        <v>0</v>
      </c>
      <c r="AL335" s="61">
        <f>'Челябинская обл.'!$C$55</f>
        <v>0</v>
      </c>
      <c r="AM335" s="61">
        <f>'Челябинская обл.'!$C$56</f>
        <v>243.71</v>
      </c>
    </row>
    <row r="336" spans="1:39" s="22" customFormat="1" ht="15.75">
      <c r="A336" s="65" t="s">
        <v>22</v>
      </c>
      <c r="B336" s="66" t="s">
        <v>465</v>
      </c>
      <c r="C336" s="60"/>
      <c r="D336" s="61" t="str">
        <f>'Челябинская обл.'!$C$7</f>
        <v>13,23</v>
      </c>
      <c r="E336" s="61">
        <f>'Челябинская обл.'!$C$10</f>
        <v>1005.74</v>
      </c>
      <c r="F336" s="61">
        <f>'Челябинская обл.'!$C$11</f>
        <v>0</v>
      </c>
      <c r="G336" s="61">
        <f>'Челябинская обл.'!$C$12</f>
        <v>0</v>
      </c>
      <c r="H336" s="61">
        <f>'Челябинская обл.'!$C$13</f>
        <v>0</v>
      </c>
      <c r="I336" s="61">
        <f>'Челябинская обл.'!$C$14</f>
        <v>0</v>
      </c>
      <c r="J336" s="61">
        <f>'Челябинская обл.'!$C$17</f>
        <v>1987.75</v>
      </c>
      <c r="K336" s="61">
        <f>'Челябинская обл.'!$C$18</f>
        <v>0</v>
      </c>
      <c r="L336" s="61">
        <f>'Челябинская обл.'!$C$19</f>
        <v>0</v>
      </c>
      <c r="M336" s="61">
        <f>'Челябинская обл.'!$C$20</f>
        <v>0</v>
      </c>
      <c r="N336" s="61">
        <f>'Челябинская обл.'!$C$21</f>
        <v>0</v>
      </c>
      <c r="O336" s="61">
        <f>'Челябинская обл.'!$C$23</f>
        <v>1493.77</v>
      </c>
      <c r="P336" s="61">
        <f>'Челябинская обл.'!$C$24</f>
        <v>0</v>
      </c>
      <c r="Q336" s="61">
        <f>'Челябинская обл.'!$C$25</f>
        <v>0</v>
      </c>
      <c r="R336" s="61">
        <f>'Челябинская обл.'!$C$26</f>
        <v>0</v>
      </c>
      <c r="S336" s="61">
        <f>'Челябинская обл.'!$C$27</f>
        <v>0</v>
      </c>
      <c r="T336" s="61">
        <f>'Челябинская обл.'!$C$28</f>
        <v>0</v>
      </c>
      <c r="U336" s="61">
        <f>'Челябинская обл.'!$C$29</f>
        <v>377.24</v>
      </c>
      <c r="V336" s="61">
        <f>'Челябинская обл.'!$C$34</f>
        <v>13.23</v>
      </c>
      <c r="W336" s="61">
        <f>'Челябинская обл.'!$C$37</f>
        <v>352.76</v>
      </c>
      <c r="X336" s="61">
        <f>'Челябинская обл.'!$C$38</f>
        <v>825.59</v>
      </c>
      <c r="Y336" s="61">
        <f>'Челябинская обл.'!$C$39</f>
        <v>0</v>
      </c>
      <c r="Z336" s="61">
        <f>'Челябинская обл.'!$C$40</f>
        <v>0</v>
      </c>
      <c r="AA336" s="61">
        <f>'Челябинская обл.'!$C$41</f>
        <v>0</v>
      </c>
      <c r="AB336" s="61">
        <f>'Челябинская обл.'!$C$44</f>
        <v>1142.9000000000001</v>
      </c>
      <c r="AC336" s="61">
        <f>'Челябинская обл.'!$C$45</f>
        <v>1066.98</v>
      </c>
      <c r="AD336" s="61">
        <f>'Челябинская обл.'!$C$46</f>
        <v>0</v>
      </c>
      <c r="AE336" s="61">
        <f>'Челябинская обл.'!$C$47</f>
        <v>0</v>
      </c>
      <c r="AF336" s="61">
        <f>'Челябинская обл.'!$C$48</f>
        <v>0</v>
      </c>
      <c r="AG336" s="61">
        <f>'Челябинская обл.'!$C$50</f>
        <v>1081.3599999999999</v>
      </c>
      <c r="AH336" s="61">
        <f>'Челябинская обл.'!$C$51</f>
        <v>1328.18</v>
      </c>
      <c r="AI336" s="61">
        <f>'Челябинская обл.'!$C$52</f>
        <v>0</v>
      </c>
      <c r="AJ336" s="61">
        <f>'Челябинская обл.'!$C$53</f>
        <v>0</v>
      </c>
      <c r="AK336" s="61">
        <f>'Челябинская обл.'!$C$54</f>
        <v>0</v>
      </c>
      <c r="AL336" s="61">
        <f>'Челябинская обл.'!$C$55</f>
        <v>0</v>
      </c>
      <c r="AM336" s="61">
        <f>'Челябинская обл.'!$C$56</f>
        <v>243.71</v>
      </c>
    </row>
    <row r="337" spans="1:39" s="22" customFormat="1" ht="15.75">
      <c r="A337" s="72" t="s">
        <v>24</v>
      </c>
      <c r="B337" s="66" t="s">
        <v>466</v>
      </c>
      <c r="C337" s="60"/>
      <c r="D337" s="61" t="str">
        <f>'Челябинская обл.'!$C$7</f>
        <v>13,23</v>
      </c>
      <c r="E337" s="61">
        <f>'Челябинская обл.'!$C$10</f>
        <v>1005.74</v>
      </c>
      <c r="F337" s="61">
        <f>'Челябинская обл.'!$C$11</f>
        <v>0</v>
      </c>
      <c r="G337" s="61">
        <f>'Челябинская обл.'!$C$12</f>
        <v>0</v>
      </c>
      <c r="H337" s="61">
        <f>'Челябинская обл.'!$C$13</f>
        <v>0</v>
      </c>
      <c r="I337" s="61">
        <f>'Челябинская обл.'!$C$14</f>
        <v>0</v>
      </c>
      <c r="J337" s="61">
        <f>'Челябинская обл.'!$C$17</f>
        <v>1987.75</v>
      </c>
      <c r="K337" s="61">
        <f>'Челябинская обл.'!$C$18</f>
        <v>0</v>
      </c>
      <c r="L337" s="61">
        <f>'Челябинская обл.'!$C$19</f>
        <v>0</v>
      </c>
      <c r="M337" s="61">
        <f>'Челябинская обл.'!$C$20</f>
        <v>0</v>
      </c>
      <c r="N337" s="61">
        <f>'Челябинская обл.'!$C$21</f>
        <v>0</v>
      </c>
      <c r="O337" s="61">
        <f>'Челябинская обл.'!$C$23</f>
        <v>1493.77</v>
      </c>
      <c r="P337" s="61">
        <f>'Челябинская обл.'!$C$24</f>
        <v>0</v>
      </c>
      <c r="Q337" s="61">
        <f>'Челябинская обл.'!$C$25</f>
        <v>0</v>
      </c>
      <c r="R337" s="61">
        <f>'Челябинская обл.'!$C$26</f>
        <v>0</v>
      </c>
      <c r="S337" s="61">
        <f>'Челябинская обл.'!$C$27</f>
        <v>0</v>
      </c>
      <c r="T337" s="61">
        <f>'Челябинская обл.'!$C$28</f>
        <v>0</v>
      </c>
      <c r="U337" s="61">
        <f>'Челябинская обл.'!$C$29</f>
        <v>377.24</v>
      </c>
      <c r="V337" s="61">
        <f>'Челябинская обл.'!$C$34</f>
        <v>13.23</v>
      </c>
      <c r="W337" s="61">
        <f>'Челябинская обл.'!$C$37</f>
        <v>352.76</v>
      </c>
      <c r="X337" s="61">
        <f>'Челябинская обл.'!$C$38</f>
        <v>825.59</v>
      </c>
      <c r="Y337" s="61">
        <f>'Челябинская обл.'!$C$39</f>
        <v>0</v>
      </c>
      <c r="Z337" s="61">
        <f>'Челябинская обл.'!$C$40</f>
        <v>0</v>
      </c>
      <c r="AA337" s="61">
        <f>'Челябинская обл.'!$C$41</f>
        <v>0</v>
      </c>
      <c r="AB337" s="61">
        <f>'Челябинская обл.'!$C$44</f>
        <v>1142.9000000000001</v>
      </c>
      <c r="AC337" s="61">
        <f>'Челябинская обл.'!$C$45</f>
        <v>1066.98</v>
      </c>
      <c r="AD337" s="61">
        <f>'Челябинская обл.'!$C$46</f>
        <v>0</v>
      </c>
      <c r="AE337" s="61">
        <f>'Челябинская обл.'!$C$47</f>
        <v>0</v>
      </c>
      <c r="AF337" s="61">
        <f>'Челябинская обл.'!$C$48</f>
        <v>0</v>
      </c>
      <c r="AG337" s="61">
        <f>'Челябинская обл.'!$C$50</f>
        <v>1081.3599999999999</v>
      </c>
      <c r="AH337" s="61">
        <f>'Челябинская обл.'!$C$51</f>
        <v>1328.18</v>
      </c>
      <c r="AI337" s="61">
        <f>'Челябинская обл.'!$C$52</f>
        <v>0</v>
      </c>
      <c r="AJ337" s="61">
        <f>'Челябинская обл.'!$C$53</f>
        <v>0</v>
      </c>
      <c r="AK337" s="61">
        <f>'Челябинская обл.'!$C$54</f>
        <v>0</v>
      </c>
      <c r="AL337" s="61">
        <f>'Челябинская обл.'!$C$55</f>
        <v>0</v>
      </c>
      <c r="AM337" s="61">
        <f>'Челябинская обл.'!$C$56</f>
        <v>243.71</v>
      </c>
    </row>
    <row r="338" spans="1:39" s="22" customFormat="1" ht="15.75">
      <c r="A338" s="65" t="s">
        <v>28</v>
      </c>
      <c r="B338" s="66" t="s">
        <v>467</v>
      </c>
      <c r="C338" s="60"/>
      <c r="D338" s="61" t="str">
        <f>'Челябинская обл.'!$C$7</f>
        <v>13,23</v>
      </c>
      <c r="E338" s="61">
        <f>'Челябинская обл.'!$C$10</f>
        <v>1005.74</v>
      </c>
      <c r="F338" s="61">
        <f>'Челябинская обл.'!$C$11</f>
        <v>0</v>
      </c>
      <c r="G338" s="61">
        <f>'Челябинская обл.'!$C$12</f>
        <v>0</v>
      </c>
      <c r="H338" s="61">
        <f>'Челябинская обл.'!$C$13</f>
        <v>0</v>
      </c>
      <c r="I338" s="61">
        <f>'Челябинская обл.'!$C$14</f>
        <v>0</v>
      </c>
      <c r="J338" s="61">
        <f>'Челябинская обл.'!$C$17</f>
        <v>1987.75</v>
      </c>
      <c r="K338" s="61">
        <f>'Челябинская обл.'!$C$18</f>
        <v>0</v>
      </c>
      <c r="L338" s="61">
        <f>'Челябинская обл.'!$C$19</f>
        <v>0</v>
      </c>
      <c r="M338" s="61">
        <f>'Челябинская обл.'!$C$20</f>
        <v>0</v>
      </c>
      <c r="N338" s="61">
        <f>'Челябинская обл.'!$C$21</f>
        <v>0</v>
      </c>
      <c r="O338" s="61">
        <f>'Челябинская обл.'!$C$23</f>
        <v>1493.77</v>
      </c>
      <c r="P338" s="61">
        <f>'Челябинская обл.'!$C$24</f>
        <v>0</v>
      </c>
      <c r="Q338" s="61">
        <f>'Челябинская обл.'!$C$25</f>
        <v>0</v>
      </c>
      <c r="R338" s="61">
        <f>'Челябинская обл.'!$C$26</f>
        <v>0</v>
      </c>
      <c r="S338" s="61">
        <f>'Челябинская обл.'!$C$27</f>
        <v>0</v>
      </c>
      <c r="T338" s="61">
        <f>'Челябинская обл.'!$C$28</f>
        <v>0</v>
      </c>
      <c r="U338" s="61">
        <f>'Челябинская обл.'!$C$29</f>
        <v>377.24</v>
      </c>
      <c r="V338" s="61">
        <f>'Челябинская обл.'!$C$34</f>
        <v>13.23</v>
      </c>
      <c r="W338" s="61">
        <f>'Челябинская обл.'!$C$37</f>
        <v>352.76</v>
      </c>
      <c r="X338" s="61">
        <f>'Челябинская обл.'!$C$38</f>
        <v>825.59</v>
      </c>
      <c r="Y338" s="61">
        <f>'Челябинская обл.'!$C$39</f>
        <v>0</v>
      </c>
      <c r="Z338" s="61">
        <f>'Челябинская обл.'!$C$40</f>
        <v>0</v>
      </c>
      <c r="AA338" s="61">
        <f>'Челябинская обл.'!$C$41</f>
        <v>0</v>
      </c>
      <c r="AB338" s="61">
        <f>'Челябинская обл.'!$C$44</f>
        <v>1142.9000000000001</v>
      </c>
      <c r="AC338" s="61">
        <f>'Челябинская обл.'!$C$45</f>
        <v>1066.98</v>
      </c>
      <c r="AD338" s="61">
        <f>'Челябинская обл.'!$C$46</f>
        <v>0</v>
      </c>
      <c r="AE338" s="61">
        <f>'Челябинская обл.'!$C$47</f>
        <v>0</v>
      </c>
      <c r="AF338" s="61">
        <f>'Челябинская обл.'!$C$48</f>
        <v>0</v>
      </c>
      <c r="AG338" s="61">
        <f>'Челябинская обл.'!$C$50</f>
        <v>1081.3599999999999</v>
      </c>
      <c r="AH338" s="61">
        <f>'Челябинская обл.'!$C$51</f>
        <v>1328.18</v>
      </c>
      <c r="AI338" s="61">
        <f>'Челябинская обл.'!$C$52</f>
        <v>0</v>
      </c>
      <c r="AJ338" s="61">
        <f>'Челябинская обл.'!$C$53</f>
        <v>0</v>
      </c>
      <c r="AK338" s="61">
        <f>'Челябинская обл.'!$C$54</f>
        <v>0</v>
      </c>
      <c r="AL338" s="61">
        <f>'Челябинская обл.'!$C$55</f>
        <v>0</v>
      </c>
      <c r="AM338" s="61">
        <f>'Челябинская обл.'!$C$56</f>
        <v>243.71</v>
      </c>
    </row>
    <row r="339" spans="1:39" s="22" customFormat="1" ht="31.5">
      <c r="A339" s="72" t="s">
        <v>221</v>
      </c>
      <c r="B339" s="67" t="s">
        <v>581</v>
      </c>
      <c r="C339" s="60"/>
      <c r="D339" s="61" t="str">
        <f>'Челябинская обл.'!$C$7</f>
        <v>13,23</v>
      </c>
      <c r="E339" s="61">
        <f>'Челябинская обл.'!$C$10</f>
        <v>1005.74</v>
      </c>
      <c r="F339" s="61">
        <f>'Челябинская обл.'!$C$11</f>
        <v>0</v>
      </c>
      <c r="G339" s="61">
        <f>'Челябинская обл.'!$C$12</f>
        <v>0</v>
      </c>
      <c r="H339" s="61">
        <f>'Челябинская обл.'!$C$13</f>
        <v>0</v>
      </c>
      <c r="I339" s="61">
        <f>'Челябинская обл.'!$C$14</f>
        <v>0</v>
      </c>
      <c r="J339" s="61">
        <f>'Челябинская обл.'!$C$17</f>
        <v>1987.75</v>
      </c>
      <c r="K339" s="61">
        <f>'Челябинская обл.'!$C$18</f>
        <v>0</v>
      </c>
      <c r="L339" s="61">
        <f>'Челябинская обл.'!$C$19</f>
        <v>0</v>
      </c>
      <c r="M339" s="61">
        <f>'Челябинская обл.'!$C$20</f>
        <v>0</v>
      </c>
      <c r="N339" s="61">
        <f>'Челябинская обл.'!$C$21</f>
        <v>0</v>
      </c>
      <c r="O339" s="61">
        <f>'Челябинская обл.'!$C$23</f>
        <v>1493.77</v>
      </c>
      <c r="P339" s="61">
        <f>'Челябинская обл.'!$C$24</f>
        <v>0</v>
      </c>
      <c r="Q339" s="61">
        <f>'Челябинская обл.'!$C$25</f>
        <v>0</v>
      </c>
      <c r="R339" s="61">
        <f>'Челябинская обл.'!$C$26</f>
        <v>0</v>
      </c>
      <c r="S339" s="61">
        <f>'Челябинская обл.'!$C$27</f>
        <v>0</v>
      </c>
      <c r="T339" s="61">
        <f>'Челябинская обл.'!$C$28</f>
        <v>0</v>
      </c>
      <c r="U339" s="61">
        <f>'Челябинская обл.'!$C$29</f>
        <v>377.24</v>
      </c>
      <c r="V339" s="61">
        <f>'Челябинская обл.'!$C$34</f>
        <v>13.23</v>
      </c>
      <c r="W339" s="61">
        <f>'Челябинская обл.'!$C$37</f>
        <v>352.76</v>
      </c>
      <c r="X339" s="61">
        <f>'Челябинская обл.'!$C$38</f>
        <v>825.59</v>
      </c>
      <c r="Y339" s="61">
        <f>'Челябинская обл.'!$C$39</f>
        <v>0</v>
      </c>
      <c r="Z339" s="61">
        <f>'Челябинская обл.'!$C$40</f>
        <v>0</v>
      </c>
      <c r="AA339" s="61">
        <f>'Челябинская обл.'!$C$41</f>
        <v>0</v>
      </c>
      <c r="AB339" s="61">
        <f>'Челябинская обл.'!$C$44</f>
        <v>1142.9000000000001</v>
      </c>
      <c r="AC339" s="61">
        <f>'Челябинская обл.'!$C$45</f>
        <v>1066.98</v>
      </c>
      <c r="AD339" s="61">
        <f>'Челябинская обл.'!$C$46</f>
        <v>0</v>
      </c>
      <c r="AE339" s="61">
        <f>'Челябинская обл.'!$C$47</f>
        <v>0</v>
      </c>
      <c r="AF339" s="61">
        <f>'Челябинская обл.'!$C$48</f>
        <v>0</v>
      </c>
      <c r="AG339" s="61">
        <f>'Челябинская обл.'!$C$50</f>
        <v>1081.3599999999999</v>
      </c>
      <c r="AH339" s="61">
        <f>'Челябинская обл.'!$C$51</f>
        <v>1328.18</v>
      </c>
      <c r="AI339" s="61">
        <f>'Челябинская обл.'!$C$52</f>
        <v>0</v>
      </c>
      <c r="AJ339" s="61">
        <f>'Челябинская обл.'!$C$53</f>
        <v>0</v>
      </c>
      <c r="AK339" s="61">
        <f>'Челябинская обл.'!$C$54</f>
        <v>0</v>
      </c>
      <c r="AL339" s="61">
        <f>'Челябинская обл.'!$C$55</f>
        <v>0</v>
      </c>
      <c r="AM339" s="61">
        <f>'Челябинская обл.'!$C$56</f>
        <v>243.71</v>
      </c>
    </row>
    <row r="340" spans="1:39" s="22" customFormat="1" ht="15.75">
      <c r="A340" s="68">
        <v>6</v>
      </c>
      <c r="B340" s="73" t="s">
        <v>582</v>
      </c>
      <c r="C340" s="60"/>
      <c r="D340" s="61" t="str">
        <f>'Челябинская обл.'!$C$7</f>
        <v>13,23</v>
      </c>
      <c r="E340" s="61">
        <f>'Челябинская обл.'!$C$10</f>
        <v>1005.74</v>
      </c>
      <c r="F340" s="61">
        <f>'Челябинская обл.'!$C$11</f>
        <v>0</v>
      </c>
      <c r="G340" s="61">
        <f>'Челябинская обл.'!$C$12</f>
        <v>0</v>
      </c>
      <c r="H340" s="61">
        <f>'Челябинская обл.'!$C$13</f>
        <v>0</v>
      </c>
      <c r="I340" s="61">
        <f>'Челябинская обл.'!$C$14</f>
        <v>0</v>
      </c>
      <c r="J340" s="61">
        <f>'Челябинская обл.'!$C$17</f>
        <v>1987.75</v>
      </c>
      <c r="K340" s="61">
        <f>'Челябинская обл.'!$C$18</f>
        <v>0</v>
      </c>
      <c r="L340" s="61">
        <f>'Челябинская обл.'!$C$19</f>
        <v>0</v>
      </c>
      <c r="M340" s="61">
        <f>'Челябинская обл.'!$C$20</f>
        <v>0</v>
      </c>
      <c r="N340" s="61">
        <f>'Челябинская обл.'!$C$21</f>
        <v>0</v>
      </c>
      <c r="O340" s="61">
        <f>'Челябинская обл.'!$C$23</f>
        <v>1493.77</v>
      </c>
      <c r="P340" s="61">
        <f>'Челябинская обл.'!$C$24</f>
        <v>0</v>
      </c>
      <c r="Q340" s="61">
        <f>'Челябинская обл.'!$C$25</f>
        <v>0</v>
      </c>
      <c r="R340" s="61">
        <f>'Челябинская обл.'!$C$26</f>
        <v>0</v>
      </c>
      <c r="S340" s="61">
        <f>'Челябинская обл.'!$C$27</f>
        <v>0</v>
      </c>
      <c r="T340" s="61">
        <f>'Челябинская обл.'!$C$28</f>
        <v>0</v>
      </c>
      <c r="U340" s="61">
        <f>'Челябинская обл.'!$C$29</f>
        <v>377.24</v>
      </c>
      <c r="V340" s="61">
        <f>'Челябинская обл.'!$C$34</f>
        <v>13.23</v>
      </c>
      <c r="W340" s="61">
        <f>'Челябинская обл.'!$C$37</f>
        <v>352.76</v>
      </c>
      <c r="X340" s="61">
        <f>'Челябинская обл.'!$C$38</f>
        <v>825.59</v>
      </c>
      <c r="Y340" s="61">
        <f>'Челябинская обл.'!$C$39</f>
        <v>0</v>
      </c>
      <c r="Z340" s="61">
        <f>'Челябинская обл.'!$C$40</f>
        <v>0</v>
      </c>
      <c r="AA340" s="61">
        <f>'Челябинская обл.'!$C$41</f>
        <v>0</v>
      </c>
      <c r="AB340" s="61">
        <f>'Челябинская обл.'!$C$44</f>
        <v>1142.9000000000001</v>
      </c>
      <c r="AC340" s="61">
        <f>'Челябинская обл.'!$C$45</f>
        <v>1066.98</v>
      </c>
      <c r="AD340" s="61">
        <f>'Челябинская обл.'!$C$46</f>
        <v>0</v>
      </c>
      <c r="AE340" s="61">
        <f>'Челябинская обл.'!$C$47</f>
        <v>0</v>
      </c>
      <c r="AF340" s="61">
        <f>'Челябинская обл.'!$C$48</f>
        <v>0</v>
      </c>
      <c r="AG340" s="61">
        <f>'Челябинская обл.'!$C$50</f>
        <v>1081.3599999999999</v>
      </c>
      <c r="AH340" s="61">
        <f>'Челябинская обл.'!$C$51</f>
        <v>1328.18</v>
      </c>
      <c r="AI340" s="61">
        <f>'Челябинская обл.'!$C$52</f>
        <v>0</v>
      </c>
      <c r="AJ340" s="61">
        <f>'Челябинская обл.'!$C$53</f>
        <v>0</v>
      </c>
      <c r="AK340" s="61">
        <f>'Челябинская обл.'!$C$54</f>
        <v>0</v>
      </c>
      <c r="AL340" s="61">
        <f>'Челябинская обл.'!$C$55</f>
        <v>0</v>
      </c>
      <c r="AM340" s="61">
        <f>'Челябинская обл.'!$C$56</f>
        <v>243.71</v>
      </c>
    </row>
    <row r="341" spans="1:39" s="22" customFormat="1" ht="15.75">
      <c r="A341" s="85">
        <v>32</v>
      </c>
      <c r="B341" s="64" t="s">
        <v>205</v>
      </c>
      <c r="C341" s="60"/>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row>
    <row r="342" spans="1:39" s="22" customFormat="1" ht="15.75">
      <c r="A342" s="68">
        <v>1</v>
      </c>
      <c r="B342" s="66" t="s">
        <v>464</v>
      </c>
      <c r="C342" s="60"/>
      <c r="D342" s="61" t="str">
        <f>'Челябинская обл.'!$C$7</f>
        <v>13,23</v>
      </c>
      <c r="E342" s="61">
        <f>'Челябинская обл.'!$C$10</f>
        <v>1005.74</v>
      </c>
      <c r="F342" s="61">
        <f>'Челябинская обл.'!$C$11</f>
        <v>0</v>
      </c>
      <c r="G342" s="61">
        <f>'Челябинская обл.'!$C$12</f>
        <v>0</v>
      </c>
      <c r="H342" s="61">
        <f>'Челябинская обл.'!$C$13</f>
        <v>0</v>
      </c>
      <c r="I342" s="61">
        <f>'Челябинская обл.'!$C$14</f>
        <v>0</v>
      </c>
      <c r="J342" s="61">
        <f>'Челябинская обл.'!$C$17</f>
        <v>1987.75</v>
      </c>
      <c r="K342" s="61">
        <f>'Челябинская обл.'!$C$18</f>
        <v>0</v>
      </c>
      <c r="L342" s="61">
        <f>'Челябинская обл.'!$C$19</f>
        <v>0</v>
      </c>
      <c r="M342" s="61">
        <f>'Челябинская обл.'!$C$20</f>
        <v>0</v>
      </c>
      <c r="N342" s="61">
        <f>'Челябинская обл.'!$C$21</f>
        <v>0</v>
      </c>
      <c r="O342" s="61">
        <f>'Челябинская обл.'!$C$23</f>
        <v>1493.77</v>
      </c>
      <c r="P342" s="61">
        <f>'Челябинская обл.'!$C$24</f>
        <v>0</v>
      </c>
      <c r="Q342" s="61">
        <f>'Челябинская обл.'!$C$25</f>
        <v>0</v>
      </c>
      <c r="R342" s="61">
        <f>'Челябинская обл.'!$C$26</f>
        <v>0</v>
      </c>
      <c r="S342" s="61">
        <f>'Челябинская обл.'!$C$27</f>
        <v>0</v>
      </c>
      <c r="T342" s="61">
        <f>'Челябинская обл.'!$C$28</f>
        <v>0</v>
      </c>
      <c r="U342" s="61">
        <f>'Челябинская обл.'!$C$29</f>
        <v>377.24</v>
      </c>
      <c r="V342" s="61">
        <f>'Челябинская обл.'!$C$34</f>
        <v>13.23</v>
      </c>
      <c r="W342" s="61">
        <f>'Челябинская обл.'!$C$37</f>
        <v>352.76</v>
      </c>
      <c r="X342" s="61">
        <f>'Челябинская обл.'!$C$38</f>
        <v>825.59</v>
      </c>
      <c r="Y342" s="61">
        <f>'Челябинская обл.'!$C$39</f>
        <v>0</v>
      </c>
      <c r="Z342" s="61">
        <f>'Челябинская обл.'!$C$40</f>
        <v>0</v>
      </c>
      <c r="AA342" s="61">
        <f>'Челябинская обл.'!$C$41</f>
        <v>0</v>
      </c>
      <c r="AB342" s="61">
        <f>'Челябинская обл.'!$C$44</f>
        <v>1142.9000000000001</v>
      </c>
      <c r="AC342" s="61">
        <f>'Челябинская обл.'!$C$45</f>
        <v>1066.98</v>
      </c>
      <c r="AD342" s="61">
        <f>'Челябинская обл.'!$C$46</f>
        <v>0</v>
      </c>
      <c r="AE342" s="61">
        <f>'Челябинская обл.'!$C$47</f>
        <v>0</v>
      </c>
      <c r="AF342" s="61">
        <f>'Челябинская обл.'!$C$48</f>
        <v>0</v>
      </c>
      <c r="AG342" s="61">
        <f>'Челябинская обл.'!$C$50</f>
        <v>1081.3599999999999</v>
      </c>
      <c r="AH342" s="61">
        <f>'Челябинская обл.'!$C$51</f>
        <v>1328.18</v>
      </c>
      <c r="AI342" s="61">
        <f>'Челябинская обл.'!$C$52</f>
        <v>0</v>
      </c>
      <c r="AJ342" s="61">
        <f>'Челябинская обл.'!$C$53</f>
        <v>0</v>
      </c>
      <c r="AK342" s="61">
        <f>'Челябинская обл.'!$C$54</f>
        <v>0</v>
      </c>
      <c r="AL342" s="61">
        <f>'Челябинская обл.'!$C$55</f>
        <v>0</v>
      </c>
      <c r="AM342" s="61">
        <f>'Челябинская обл.'!$C$56</f>
        <v>243.71</v>
      </c>
    </row>
    <row r="343" spans="1:39" s="22" customFormat="1" ht="15.75">
      <c r="A343" s="71" t="s">
        <v>341</v>
      </c>
      <c r="B343" s="64" t="s">
        <v>206</v>
      </c>
      <c r="C343" s="60"/>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row>
    <row r="344" spans="1:39" s="22" customFormat="1" ht="15.75">
      <c r="A344" s="72" t="s">
        <v>27</v>
      </c>
      <c r="B344" s="73" t="s">
        <v>537</v>
      </c>
      <c r="C344" s="60"/>
      <c r="D344" s="61" t="str">
        <f>'Челябинская обл.'!$C$7</f>
        <v>13,23</v>
      </c>
      <c r="E344" s="61">
        <f>'Челябинская обл.'!$C$10</f>
        <v>1005.74</v>
      </c>
      <c r="F344" s="61">
        <f>'Челябинская обл.'!$C$11</f>
        <v>0</v>
      </c>
      <c r="G344" s="61">
        <f>'Челябинская обл.'!$C$12</f>
        <v>0</v>
      </c>
      <c r="H344" s="61">
        <f>'Челябинская обл.'!$C$13</f>
        <v>0</v>
      </c>
      <c r="I344" s="61">
        <f>'Челябинская обл.'!$C$14</f>
        <v>0</v>
      </c>
      <c r="J344" s="61">
        <f>'Челябинская обл.'!$C$17</f>
        <v>1987.75</v>
      </c>
      <c r="K344" s="61">
        <f>'Челябинская обл.'!$C$18</f>
        <v>0</v>
      </c>
      <c r="L344" s="61">
        <f>'Челябинская обл.'!$C$19</f>
        <v>0</v>
      </c>
      <c r="M344" s="61">
        <f>'Челябинская обл.'!$C$20</f>
        <v>0</v>
      </c>
      <c r="N344" s="61">
        <f>'Челябинская обл.'!$C$21</f>
        <v>0</v>
      </c>
      <c r="O344" s="61">
        <f>'Челябинская обл.'!$C$23</f>
        <v>1493.77</v>
      </c>
      <c r="P344" s="61">
        <f>'Челябинская обл.'!$C$24</f>
        <v>0</v>
      </c>
      <c r="Q344" s="61">
        <f>'Челябинская обл.'!$C$25</f>
        <v>0</v>
      </c>
      <c r="R344" s="61">
        <f>'Челябинская обл.'!$C$26</f>
        <v>0</v>
      </c>
      <c r="S344" s="61">
        <f>'Челябинская обл.'!$C$27</f>
        <v>0</v>
      </c>
      <c r="T344" s="61">
        <f>'Челябинская обл.'!$C$28</f>
        <v>0</v>
      </c>
      <c r="U344" s="61">
        <f>'Челябинская обл.'!$C$29</f>
        <v>377.24</v>
      </c>
      <c r="V344" s="61">
        <f>'Челябинская обл.'!$C$34</f>
        <v>13.23</v>
      </c>
      <c r="W344" s="61">
        <f>'Челябинская обл.'!$C$37</f>
        <v>352.76</v>
      </c>
      <c r="X344" s="61">
        <f>'Челябинская обл.'!$C$38</f>
        <v>825.59</v>
      </c>
      <c r="Y344" s="61">
        <f>'Челябинская обл.'!$C$39</f>
        <v>0</v>
      </c>
      <c r="Z344" s="61">
        <f>'Челябинская обл.'!$C$40</f>
        <v>0</v>
      </c>
      <c r="AA344" s="61">
        <f>'Челябинская обл.'!$C$41</f>
        <v>0</v>
      </c>
      <c r="AB344" s="61">
        <f>'Челябинская обл.'!$C$44</f>
        <v>1142.9000000000001</v>
      </c>
      <c r="AC344" s="61">
        <f>'Челябинская обл.'!$C$45</f>
        <v>1066.98</v>
      </c>
      <c r="AD344" s="61">
        <f>'Челябинская обл.'!$C$46</f>
        <v>0</v>
      </c>
      <c r="AE344" s="61">
        <f>'Челябинская обл.'!$C$47</f>
        <v>0</v>
      </c>
      <c r="AF344" s="61">
        <f>'Челябинская обл.'!$C$48</f>
        <v>0</v>
      </c>
      <c r="AG344" s="61">
        <f>'Челябинская обл.'!$C$50</f>
        <v>1081.3599999999999</v>
      </c>
      <c r="AH344" s="61">
        <f>'Челябинская обл.'!$C$51</f>
        <v>1328.18</v>
      </c>
      <c r="AI344" s="61">
        <f>'Челябинская обл.'!$C$52</f>
        <v>0</v>
      </c>
      <c r="AJ344" s="61">
        <f>'Челябинская обл.'!$C$53</f>
        <v>0</v>
      </c>
      <c r="AK344" s="61">
        <f>'Челябинская обл.'!$C$54</f>
        <v>0</v>
      </c>
      <c r="AL344" s="61">
        <f>'Челябинская обл.'!$C$55</f>
        <v>0</v>
      </c>
      <c r="AM344" s="61">
        <f>'Челябинская обл.'!$C$56</f>
        <v>243.71</v>
      </c>
    </row>
    <row r="345" spans="1:39" s="22" customFormat="1" ht="15.75">
      <c r="A345" s="65" t="s">
        <v>22</v>
      </c>
      <c r="B345" s="66" t="s">
        <v>468</v>
      </c>
      <c r="C345" s="60"/>
      <c r="D345" s="61" t="str">
        <f>'Челябинская обл.'!$C$7</f>
        <v>13,23</v>
      </c>
      <c r="E345" s="61">
        <f>'Челябинская обл.'!$C$10</f>
        <v>1005.74</v>
      </c>
      <c r="F345" s="61">
        <f>'Челябинская обл.'!$C$11</f>
        <v>0</v>
      </c>
      <c r="G345" s="61">
        <f>'Челябинская обл.'!$C$12</f>
        <v>0</v>
      </c>
      <c r="H345" s="61">
        <f>'Челябинская обл.'!$C$13</f>
        <v>0</v>
      </c>
      <c r="I345" s="61">
        <f>'Челябинская обл.'!$C$14</f>
        <v>0</v>
      </c>
      <c r="J345" s="61">
        <f>'Челябинская обл.'!$C$17</f>
        <v>1987.75</v>
      </c>
      <c r="K345" s="61">
        <f>'Челябинская обл.'!$C$18</f>
        <v>0</v>
      </c>
      <c r="L345" s="61">
        <f>'Челябинская обл.'!$C$19</f>
        <v>0</v>
      </c>
      <c r="M345" s="61">
        <f>'Челябинская обл.'!$C$20</f>
        <v>0</v>
      </c>
      <c r="N345" s="61">
        <f>'Челябинская обл.'!$C$21</f>
        <v>0</v>
      </c>
      <c r="O345" s="61">
        <f>'Челябинская обл.'!$C$23</f>
        <v>1493.77</v>
      </c>
      <c r="P345" s="61">
        <f>'Челябинская обл.'!$C$24</f>
        <v>0</v>
      </c>
      <c r="Q345" s="61">
        <f>'Челябинская обл.'!$C$25</f>
        <v>0</v>
      </c>
      <c r="R345" s="61">
        <f>'Челябинская обл.'!$C$26</f>
        <v>0</v>
      </c>
      <c r="S345" s="61">
        <f>'Челябинская обл.'!$C$27</f>
        <v>0</v>
      </c>
      <c r="T345" s="61">
        <f>'Челябинская обл.'!$C$28</f>
        <v>0</v>
      </c>
      <c r="U345" s="61">
        <f>'Челябинская обл.'!$C$29</f>
        <v>377.24</v>
      </c>
      <c r="V345" s="61">
        <f>'Челябинская обл.'!$C$34</f>
        <v>13.23</v>
      </c>
      <c r="W345" s="61">
        <f>'Челябинская обл.'!$C$37</f>
        <v>352.76</v>
      </c>
      <c r="X345" s="61">
        <f>'Челябинская обл.'!$C$38</f>
        <v>825.59</v>
      </c>
      <c r="Y345" s="61">
        <f>'Челябинская обл.'!$C$39</f>
        <v>0</v>
      </c>
      <c r="Z345" s="61">
        <f>'Челябинская обл.'!$C$40</f>
        <v>0</v>
      </c>
      <c r="AA345" s="61">
        <f>'Челябинская обл.'!$C$41</f>
        <v>0</v>
      </c>
      <c r="AB345" s="61">
        <f>'Челябинская обл.'!$C$44</f>
        <v>1142.9000000000001</v>
      </c>
      <c r="AC345" s="61">
        <f>'Челябинская обл.'!$C$45</f>
        <v>1066.98</v>
      </c>
      <c r="AD345" s="61">
        <f>'Челябинская обл.'!$C$46</f>
        <v>0</v>
      </c>
      <c r="AE345" s="61">
        <f>'Челябинская обл.'!$C$47</f>
        <v>0</v>
      </c>
      <c r="AF345" s="61">
        <f>'Челябинская обл.'!$C$48</f>
        <v>0</v>
      </c>
      <c r="AG345" s="61">
        <f>'Челябинская обл.'!$C$50</f>
        <v>1081.3599999999999</v>
      </c>
      <c r="AH345" s="61">
        <f>'Челябинская обл.'!$C$51</f>
        <v>1328.18</v>
      </c>
      <c r="AI345" s="61">
        <f>'Челябинская обл.'!$C$52</f>
        <v>0</v>
      </c>
      <c r="AJ345" s="61">
        <f>'Челябинская обл.'!$C$53</f>
        <v>0</v>
      </c>
      <c r="AK345" s="61">
        <f>'Челябинская обл.'!$C$54</f>
        <v>0</v>
      </c>
      <c r="AL345" s="61">
        <f>'Челябинская обл.'!$C$55</f>
        <v>0</v>
      </c>
      <c r="AM345" s="61">
        <f>'Челябинская обл.'!$C$56</f>
        <v>243.71</v>
      </c>
    </row>
    <row r="346" spans="1:39" s="22" customFormat="1" ht="15.75">
      <c r="A346" s="72" t="s">
        <v>24</v>
      </c>
      <c r="B346" s="66" t="s">
        <v>469</v>
      </c>
      <c r="C346" s="60"/>
      <c r="D346" s="61" t="str">
        <f>'Челябинская обл.'!$C$7</f>
        <v>13,23</v>
      </c>
      <c r="E346" s="61">
        <f>'Челябинская обл.'!$C$10</f>
        <v>1005.74</v>
      </c>
      <c r="F346" s="61">
        <f>'Челябинская обл.'!$C$11</f>
        <v>0</v>
      </c>
      <c r="G346" s="61">
        <f>'Челябинская обл.'!$C$12</f>
        <v>0</v>
      </c>
      <c r="H346" s="61">
        <f>'Челябинская обл.'!$C$13</f>
        <v>0</v>
      </c>
      <c r="I346" s="61">
        <f>'Челябинская обл.'!$C$14</f>
        <v>0</v>
      </c>
      <c r="J346" s="61">
        <f>'Челябинская обл.'!$C$17</f>
        <v>1987.75</v>
      </c>
      <c r="K346" s="61">
        <f>'Челябинская обл.'!$C$18</f>
        <v>0</v>
      </c>
      <c r="L346" s="61">
        <f>'Челябинская обл.'!$C$19</f>
        <v>0</v>
      </c>
      <c r="M346" s="61">
        <f>'Челябинская обл.'!$C$20</f>
        <v>0</v>
      </c>
      <c r="N346" s="61">
        <f>'Челябинская обл.'!$C$21</f>
        <v>0</v>
      </c>
      <c r="O346" s="61">
        <f>'Челябинская обл.'!$C$23</f>
        <v>1493.77</v>
      </c>
      <c r="P346" s="61">
        <f>'Челябинская обл.'!$C$24</f>
        <v>0</v>
      </c>
      <c r="Q346" s="61">
        <f>'Челябинская обл.'!$C$25</f>
        <v>0</v>
      </c>
      <c r="R346" s="61">
        <f>'Челябинская обл.'!$C$26</f>
        <v>0</v>
      </c>
      <c r="S346" s="61">
        <f>'Челябинская обл.'!$C$27</f>
        <v>0</v>
      </c>
      <c r="T346" s="61">
        <f>'Челябинская обл.'!$C$28</f>
        <v>0</v>
      </c>
      <c r="U346" s="61">
        <f>'Челябинская обл.'!$C$29</f>
        <v>377.24</v>
      </c>
      <c r="V346" s="61">
        <f>'Челябинская обл.'!$C$34</f>
        <v>13.23</v>
      </c>
      <c r="W346" s="61">
        <f>'Челябинская обл.'!$C$37</f>
        <v>352.76</v>
      </c>
      <c r="X346" s="61">
        <f>'Челябинская обл.'!$C$38</f>
        <v>825.59</v>
      </c>
      <c r="Y346" s="61">
        <f>'Челябинская обл.'!$C$39</f>
        <v>0</v>
      </c>
      <c r="Z346" s="61">
        <f>'Челябинская обл.'!$C$40</f>
        <v>0</v>
      </c>
      <c r="AA346" s="61">
        <f>'Челябинская обл.'!$C$41</f>
        <v>0</v>
      </c>
      <c r="AB346" s="61">
        <f>'Челябинская обл.'!$C$44</f>
        <v>1142.9000000000001</v>
      </c>
      <c r="AC346" s="61">
        <f>'Челябинская обл.'!$C$45</f>
        <v>1066.98</v>
      </c>
      <c r="AD346" s="61">
        <f>'Челябинская обл.'!$C$46</f>
        <v>0</v>
      </c>
      <c r="AE346" s="61">
        <f>'Челябинская обл.'!$C$47</f>
        <v>0</v>
      </c>
      <c r="AF346" s="61">
        <f>'Челябинская обл.'!$C$48</f>
        <v>0</v>
      </c>
      <c r="AG346" s="61">
        <f>'Челябинская обл.'!$C$50</f>
        <v>1081.3599999999999</v>
      </c>
      <c r="AH346" s="61">
        <f>'Челябинская обл.'!$C$51</f>
        <v>1328.18</v>
      </c>
      <c r="AI346" s="61">
        <f>'Челябинская обл.'!$C$52</f>
        <v>0</v>
      </c>
      <c r="AJ346" s="61">
        <f>'Челябинская обл.'!$C$53</f>
        <v>0</v>
      </c>
      <c r="AK346" s="61">
        <f>'Челябинская обл.'!$C$54</f>
        <v>0</v>
      </c>
      <c r="AL346" s="61">
        <f>'Челябинская обл.'!$C$55</f>
        <v>0</v>
      </c>
      <c r="AM346" s="61">
        <f>'Челябинская обл.'!$C$56</f>
        <v>243.71</v>
      </c>
    </row>
    <row r="347" spans="1:39" s="22" customFormat="1" ht="15.75">
      <c r="A347" s="65" t="s">
        <v>28</v>
      </c>
      <c r="B347" s="73" t="s">
        <v>583</v>
      </c>
      <c r="C347" s="60"/>
      <c r="D347" s="61" t="str">
        <f>'Челябинская обл.'!$C$7</f>
        <v>13,23</v>
      </c>
      <c r="E347" s="61">
        <f>'Челябинская обл.'!$C$10</f>
        <v>1005.74</v>
      </c>
      <c r="F347" s="61">
        <f>'Челябинская обл.'!$C$11</f>
        <v>0</v>
      </c>
      <c r="G347" s="61">
        <f>'Челябинская обл.'!$C$12</f>
        <v>0</v>
      </c>
      <c r="H347" s="61">
        <f>'Челябинская обл.'!$C$13</f>
        <v>0</v>
      </c>
      <c r="I347" s="61">
        <f>'Челябинская обл.'!$C$14</f>
        <v>0</v>
      </c>
      <c r="J347" s="61">
        <f>'Челябинская обл.'!$C$17</f>
        <v>1987.75</v>
      </c>
      <c r="K347" s="61">
        <f>'Челябинская обл.'!$C$18</f>
        <v>0</v>
      </c>
      <c r="L347" s="61">
        <f>'Челябинская обл.'!$C$19</f>
        <v>0</v>
      </c>
      <c r="M347" s="61">
        <f>'Челябинская обл.'!$C$20</f>
        <v>0</v>
      </c>
      <c r="N347" s="61">
        <f>'Челябинская обл.'!$C$21</f>
        <v>0</v>
      </c>
      <c r="O347" s="61">
        <f>'Челябинская обл.'!$C$23</f>
        <v>1493.77</v>
      </c>
      <c r="P347" s="61">
        <f>'Челябинская обл.'!$C$24</f>
        <v>0</v>
      </c>
      <c r="Q347" s="61">
        <f>'Челябинская обл.'!$C$25</f>
        <v>0</v>
      </c>
      <c r="R347" s="61">
        <f>'Челябинская обл.'!$C$26</f>
        <v>0</v>
      </c>
      <c r="S347" s="61">
        <f>'Челябинская обл.'!$C$27</f>
        <v>0</v>
      </c>
      <c r="T347" s="61">
        <f>'Челябинская обл.'!$C$28</f>
        <v>0</v>
      </c>
      <c r="U347" s="61">
        <f>'Челябинская обл.'!$C$29</f>
        <v>377.24</v>
      </c>
      <c r="V347" s="61">
        <f>'Челябинская обл.'!$C$34</f>
        <v>13.23</v>
      </c>
      <c r="W347" s="61">
        <f>'Челябинская обл.'!$C$37</f>
        <v>352.76</v>
      </c>
      <c r="X347" s="61">
        <f>'Челябинская обл.'!$C$38</f>
        <v>825.59</v>
      </c>
      <c r="Y347" s="61">
        <f>'Челябинская обл.'!$C$39</f>
        <v>0</v>
      </c>
      <c r="Z347" s="61">
        <f>'Челябинская обл.'!$C$40</f>
        <v>0</v>
      </c>
      <c r="AA347" s="61">
        <f>'Челябинская обл.'!$C$41</f>
        <v>0</v>
      </c>
      <c r="AB347" s="61">
        <f>'Челябинская обл.'!$C$44</f>
        <v>1142.9000000000001</v>
      </c>
      <c r="AC347" s="61">
        <f>'Челябинская обл.'!$C$45</f>
        <v>1066.98</v>
      </c>
      <c r="AD347" s="61">
        <f>'Челябинская обл.'!$C$46</f>
        <v>0</v>
      </c>
      <c r="AE347" s="61">
        <f>'Челябинская обл.'!$C$47</f>
        <v>0</v>
      </c>
      <c r="AF347" s="61">
        <f>'Челябинская обл.'!$C$48</f>
        <v>0</v>
      </c>
      <c r="AG347" s="61">
        <f>'Челябинская обл.'!$C$50</f>
        <v>1081.3599999999999</v>
      </c>
      <c r="AH347" s="61">
        <f>'Челябинская обл.'!$C$51</f>
        <v>1328.18</v>
      </c>
      <c r="AI347" s="61">
        <f>'Челябинская обл.'!$C$52</f>
        <v>0</v>
      </c>
      <c r="AJ347" s="61">
        <f>'Челябинская обл.'!$C$53</f>
        <v>0</v>
      </c>
      <c r="AK347" s="61">
        <f>'Челябинская обл.'!$C$54</f>
        <v>0</v>
      </c>
      <c r="AL347" s="61">
        <f>'Челябинская обл.'!$C$55</f>
        <v>0</v>
      </c>
      <c r="AM347" s="61">
        <f>'Челябинская обл.'!$C$56</f>
        <v>243.71</v>
      </c>
    </row>
    <row r="348" spans="1:39" s="22" customFormat="1" ht="15.75">
      <c r="A348" s="72" t="s">
        <v>221</v>
      </c>
      <c r="B348" s="66" t="s">
        <v>115</v>
      </c>
      <c r="C348" s="60"/>
      <c r="D348" s="61" t="str">
        <f>'Челябинская обл.'!$C$7</f>
        <v>13,23</v>
      </c>
      <c r="E348" s="61">
        <f>'Челябинская обл.'!$C$10</f>
        <v>1005.74</v>
      </c>
      <c r="F348" s="61">
        <f>'Челябинская обл.'!$C$11</f>
        <v>0</v>
      </c>
      <c r="G348" s="61">
        <f>'Челябинская обл.'!$C$12</f>
        <v>0</v>
      </c>
      <c r="H348" s="61">
        <f>'Челябинская обл.'!$C$13</f>
        <v>0</v>
      </c>
      <c r="I348" s="61">
        <f>'Челябинская обл.'!$C$14</f>
        <v>0</v>
      </c>
      <c r="J348" s="61">
        <f>'Челябинская обл.'!$C$17</f>
        <v>1987.75</v>
      </c>
      <c r="K348" s="61">
        <f>'Челябинская обл.'!$C$18</f>
        <v>0</v>
      </c>
      <c r="L348" s="61">
        <f>'Челябинская обл.'!$C$19</f>
        <v>0</v>
      </c>
      <c r="M348" s="61">
        <f>'Челябинская обл.'!$C$20</f>
        <v>0</v>
      </c>
      <c r="N348" s="61">
        <f>'Челябинская обл.'!$C$21</f>
        <v>0</v>
      </c>
      <c r="O348" s="61">
        <f>'Челябинская обл.'!$C$23</f>
        <v>1493.77</v>
      </c>
      <c r="P348" s="61">
        <f>'Челябинская обл.'!$C$24</f>
        <v>0</v>
      </c>
      <c r="Q348" s="61">
        <f>'Челябинская обл.'!$C$25</f>
        <v>0</v>
      </c>
      <c r="R348" s="61">
        <f>'Челябинская обл.'!$C$26</f>
        <v>0</v>
      </c>
      <c r="S348" s="61">
        <f>'Челябинская обл.'!$C$27</f>
        <v>0</v>
      </c>
      <c r="T348" s="61">
        <f>'Челябинская обл.'!$C$28</f>
        <v>0</v>
      </c>
      <c r="U348" s="61">
        <f>'Челябинская обл.'!$C$29</f>
        <v>377.24</v>
      </c>
      <c r="V348" s="61">
        <f>'Челябинская обл.'!$C$34</f>
        <v>13.23</v>
      </c>
      <c r="W348" s="61">
        <f>'Челябинская обл.'!$C$37</f>
        <v>352.76</v>
      </c>
      <c r="X348" s="61">
        <f>'Челябинская обл.'!$C$38</f>
        <v>825.59</v>
      </c>
      <c r="Y348" s="61">
        <f>'Челябинская обл.'!$C$39</f>
        <v>0</v>
      </c>
      <c r="Z348" s="61">
        <f>'Челябинская обл.'!$C$40</f>
        <v>0</v>
      </c>
      <c r="AA348" s="61">
        <f>'Челябинская обл.'!$C$41</f>
        <v>0</v>
      </c>
      <c r="AB348" s="61">
        <f>'Челябинская обл.'!$C$44</f>
        <v>1142.9000000000001</v>
      </c>
      <c r="AC348" s="61">
        <f>'Челябинская обл.'!$C$45</f>
        <v>1066.98</v>
      </c>
      <c r="AD348" s="61">
        <f>'Челябинская обл.'!$C$46</f>
        <v>0</v>
      </c>
      <c r="AE348" s="61">
        <f>'Челябинская обл.'!$C$47</f>
        <v>0</v>
      </c>
      <c r="AF348" s="61">
        <f>'Челябинская обл.'!$C$48</f>
        <v>0</v>
      </c>
      <c r="AG348" s="61">
        <f>'Челябинская обл.'!$C$50</f>
        <v>1081.3599999999999</v>
      </c>
      <c r="AH348" s="61">
        <f>'Челябинская обл.'!$C$51</f>
        <v>1328.18</v>
      </c>
      <c r="AI348" s="61">
        <f>'Челябинская обл.'!$C$52</f>
        <v>0</v>
      </c>
      <c r="AJ348" s="61">
        <f>'Челябинская обл.'!$C$53</f>
        <v>0</v>
      </c>
      <c r="AK348" s="61">
        <f>'Челябинская обл.'!$C$54</f>
        <v>0</v>
      </c>
      <c r="AL348" s="61">
        <f>'Челябинская обл.'!$C$55</f>
        <v>0</v>
      </c>
      <c r="AM348" s="61">
        <f>'Челябинская обл.'!$C$56</f>
        <v>243.71</v>
      </c>
    </row>
    <row r="349" spans="1:39" s="22" customFormat="1" ht="15.75">
      <c r="A349" s="65" t="s">
        <v>223</v>
      </c>
      <c r="B349" s="73" t="s">
        <v>584</v>
      </c>
      <c r="C349" s="60"/>
      <c r="D349" s="61" t="str">
        <f>'Челябинская обл.'!$C$7</f>
        <v>13,23</v>
      </c>
      <c r="E349" s="61">
        <f>'Челябинская обл.'!$C$10</f>
        <v>1005.74</v>
      </c>
      <c r="F349" s="61">
        <f>'Челябинская обл.'!$C$11</f>
        <v>0</v>
      </c>
      <c r="G349" s="61">
        <f>'Челябинская обл.'!$C$12</f>
        <v>0</v>
      </c>
      <c r="H349" s="61">
        <f>'Челябинская обл.'!$C$13</f>
        <v>0</v>
      </c>
      <c r="I349" s="61">
        <f>'Челябинская обл.'!$C$14</f>
        <v>0</v>
      </c>
      <c r="J349" s="61">
        <f>'Челябинская обл.'!$C$17</f>
        <v>1987.75</v>
      </c>
      <c r="K349" s="61">
        <f>'Челябинская обл.'!$C$18</f>
        <v>0</v>
      </c>
      <c r="L349" s="61">
        <f>'Челябинская обл.'!$C$19</f>
        <v>0</v>
      </c>
      <c r="M349" s="61">
        <f>'Челябинская обл.'!$C$20</f>
        <v>0</v>
      </c>
      <c r="N349" s="61">
        <f>'Челябинская обл.'!$C$21</f>
        <v>0</v>
      </c>
      <c r="O349" s="61">
        <f>'Челябинская обл.'!$C$23</f>
        <v>1493.77</v>
      </c>
      <c r="P349" s="61">
        <f>'Челябинская обл.'!$C$24</f>
        <v>0</v>
      </c>
      <c r="Q349" s="61">
        <f>'Челябинская обл.'!$C$25</f>
        <v>0</v>
      </c>
      <c r="R349" s="61">
        <f>'Челябинская обл.'!$C$26</f>
        <v>0</v>
      </c>
      <c r="S349" s="61">
        <f>'Челябинская обл.'!$C$27</f>
        <v>0</v>
      </c>
      <c r="T349" s="61">
        <f>'Челябинская обл.'!$C$28</f>
        <v>0</v>
      </c>
      <c r="U349" s="61">
        <f>'Челябинская обл.'!$C$29</f>
        <v>377.24</v>
      </c>
      <c r="V349" s="61">
        <f>'Челябинская обл.'!$C$34</f>
        <v>13.23</v>
      </c>
      <c r="W349" s="61">
        <f>'Челябинская обл.'!$C$37</f>
        <v>352.76</v>
      </c>
      <c r="X349" s="61">
        <f>'Челябинская обл.'!$C$38</f>
        <v>825.59</v>
      </c>
      <c r="Y349" s="61">
        <f>'Челябинская обл.'!$C$39</f>
        <v>0</v>
      </c>
      <c r="Z349" s="61">
        <f>'Челябинская обл.'!$C$40</f>
        <v>0</v>
      </c>
      <c r="AA349" s="61">
        <f>'Челябинская обл.'!$C$41</f>
        <v>0</v>
      </c>
      <c r="AB349" s="61">
        <f>'Челябинская обл.'!$C$44</f>
        <v>1142.9000000000001</v>
      </c>
      <c r="AC349" s="61">
        <f>'Челябинская обл.'!$C$45</f>
        <v>1066.98</v>
      </c>
      <c r="AD349" s="61">
        <f>'Челябинская обл.'!$C$46</f>
        <v>0</v>
      </c>
      <c r="AE349" s="61">
        <f>'Челябинская обл.'!$C$47</f>
        <v>0</v>
      </c>
      <c r="AF349" s="61">
        <f>'Челябинская обл.'!$C$48</f>
        <v>0</v>
      </c>
      <c r="AG349" s="61">
        <f>'Челябинская обл.'!$C$50</f>
        <v>1081.3599999999999</v>
      </c>
      <c r="AH349" s="61">
        <f>'Челябинская обл.'!$C$51</f>
        <v>1328.18</v>
      </c>
      <c r="AI349" s="61">
        <f>'Челябинская обл.'!$C$52</f>
        <v>0</v>
      </c>
      <c r="AJ349" s="61">
        <f>'Челябинская обл.'!$C$53</f>
        <v>0</v>
      </c>
      <c r="AK349" s="61">
        <f>'Челябинская обл.'!$C$54</f>
        <v>0</v>
      </c>
      <c r="AL349" s="61">
        <f>'Челябинская обл.'!$C$55</f>
        <v>0</v>
      </c>
      <c r="AM349" s="61">
        <f>'Челябинская обл.'!$C$56</f>
        <v>243.71</v>
      </c>
    </row>
    <row r="350" spans="1:39" s="22" customFormat="1" ht="31.5">
      <c r="A350" s="76">
        <v>7</v>
      </c>
      <c r="B350" s="73" t="s">
        <v>585</v>
      </c>
      <c r="C350" s="60"/>
      <c r="D350" s="61" t="str">
        <f>'Челябинская обл.'!$C$7</f>
        <v>13,23</v>
      </c>
      <c r="E350" s="61">
        <f>'Челябинская обл.'!$C$10</f>
        <v>1005.74</v>
      </c>
      <c r="F350" s="61">
        <f>'Челябинская обл.'!$C$11</f>
        <v>0</v>
      </c>
      <c r="G350" s="61">
        <f>'Челябинская обл.'!$C$12</f>
        <v>0</v>
      </c>
      <c r="H350" s="61">
        <f>'Челябинская обл.'!$C$13</f>
        <v>0</v>
      </c>
      <c r="I350" s="61">
        <f>'Челябинская обл.'!$C$14</f>
        <v>0</v>
      </c>
      <c r="J350" s="61">
        <f>'Челябинская обл.'!$C$17</f>
        <v>1987.75</v>
      </c>
      <c r="K350" s="61">
        <f>'Челябинская обл.'!$C$18</f>
        <v>0</v>
      </c>
      <c r="L350" s="61">
        <f>'Челябинская обл.'!$C$19</f>
        <v>0</v>
      </c>
      <c r="M350" s="61">
        <f>'Челябинская обл.'!$C$20</f>
        <v>0</v>
      </c>
      <c r="N350" s="61">
        <f>'Челябинская обл.'!$C$21</f>
        <v>0</v>
      </c>
      <c r="O350" s="61">
        <f>'Челябинская обл.'!$C$23</f>
        <v>1493.77</v>
      </c>
      <c r="P350" s="61">
        <f>'Челябинская обл.'!$C$24</f>
        <v>0</v>
      </c>
      <c r="Q350" s="61">
        <f>'Челябинская обл.'!$C$25</f>
        <v>0</v>
      </c>
      <c r="R350" s="61">
        <f>'Челябинская обл.'!$C$26</f>
        <v>0</v>
      </c>
      <c r="S350" s="61">
        <f>'Челябинская обл.'!$C$27</f>
        <v>0</v>
      </c>
      <c r="T350" s="61">
        <f>'Челябинская обл.'!$C$28</f>
        <v>0</v>
      </c>
      <c r="U350" s="61">
        <f>'Челябинская обл.'!$C$29</f>
        <v>377.24</v>
      </c>
      <c r="V350" s="61">
        <f>'Челябинская обл.'!$C$34</f>
        <v>13.23</v>
      </c>
      <c r="W350" s="61">
        <f>'Челябинская обл.'!$C$37</f>
        <v>352.76</v>
      </c>
      <c r="X350" s="61">
        <f>'Челябинская обл.'!$C$38</f>
        <v>825.59</v>
      </c>
      <c r="Y350" s="61">
        <f>'Челябинская обл.'!$C$39</f>
        <v>0</v>
      </c>
      <c r="Z350" s="61">
        <f>'Челябинская обл.'!$C$40</f>
        <v>0</v>
      </c>
      <c r="AA350" s="61">
        <f>'Челябинская обл.'!$C$41</f>
        <v>0</v>
      </c>
      <c r="AB350" s="61">
        <f>'Челябинская обл.'!$C$44</f>
        <v>1142.9000000000001</v>
      </c>
      <c r="AC350" s="61">
        <f>'Челябинская обл.'!$C$45</f>
        <v>1066.98</v>
      </c>
      <c r="AD350" s="61">
        <f>'Челябинская обл.'!$C$46</f>
        <v>0</v>
      </c>
      <c r="AE350" s="61">
        <f>'Челябинская обл.'!$C$47</f>
        <v>0</v>
      </c>
      <c r="AF350" s="61">
        <f>'Челябинская обл.'!$C$48</f>
        <v>0</v>
      </c>
      <c r="AG350" s="61">
        <f>'Челябинская обл.'!$C$50</f>
        <v>1081.3599999999999</v>
      </c>
      <c r="AH350" s="61">
        <f>'Челябинская обл.'!$C$51</f>
        <v>1328.18</v>
      </c>
      <c r="AI350" s="61">
        <f>'Челябинская обл.'!$C$52</f>
        <v>0</v>
      </c>
      <c r="AJ350" s="61">
        <f>'Челябинская обл.'!$C$53</f>
        <v>0</v>
      </c>
      <c r="AK350" s="61">
        <f>'Челябинская обл.'!$C$54</f>
        <v>0</v>
      </c>
      <c r="AL350" s="61">
        <f>'Челябинская обл.'!$C$55</f>
        <v>0</v>
      </c>
      <c r="AM350" s="61">
        <f>'Челябинская обл.'!$C$56</f>
        <v>243.71</v>
      </c>
    </row>
    <row r="351" spans="1:39" s="22" customFormat="1" ht="15.75">
      <c r="A351" s="71" t="s">
        <v>343</v>
      </c>
      <c r="B351" s="64" t="s">
        <v>207</v>
      </c>
      <c r="C351" s="60"/>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row>
    <row r="352" spans="1:39" s="22" customFormat="1" ht="15.75">
      <c r="A352" s="72" t="s">
        <v>27</v>
      </c>
      <c r="B352" s="73" t="s">
        <v>537</v>
      </c>
      <c r="C352" s="60"/>
      <c r="D352" s="61" t="str">
        <f>'Челябинская обл.'!$C$7</f>
        <v>13,23</v>
      </c>
      <c r="E352" s="61">
        <f>'Челябинская обл.'!$C$10</f>
        <v>1005.74</v>
      </c>
      <c r="F352" s="61">
        <f>'Челябинская обл.'!$C$11</f>
        <v>0</v>
      </c>
      <c r="G352" s="61">
        <f>'Челябинская обл.'!$C$12</f>
        <v>0</v>
      </c>
      <c r="H352" s="61">
        <f>'Челябинская обл.'!$C$13</f>
        <v>0</v>
      </c>
      <c r="I352" s="61">
        <f>'Челябинская обл.'!$C$14</f>
        <v>0</v>
      </c>
      <c r="J352" s="61">
        <f>'Челябинская обл.'!$C$17</f>
        <v>1987.75</v>
      </c>
      <c r="K352" s="61">
        <f>'Челябинская обл.'!$C$18</f>
        <v>0</v>
      </c>
      <c r="L352" s="61">
        <f>'Челябинская обл.'!$C$19</f>
        <v>0</v>
      </c>
      <c r="M352" s="61">
        <f>'Челябинская обл.'!$C$20</f>
        <v>0</v>
      </c>
      <c r="N352" s="61">
        <f>'Челябинская обл.'!$C$21</f>
        <v>0</v>
      </c>
      <c r="O352" s="61">
        <f>'Челябинская обл.'!$C$23</f>
        <v>1493.77</v>
      </c>
      <c r="P352" s="61">
        <f>'Челябинская обл.'!$C$24</f>
        <v>0</v>
      </c>
      <c r="Q352" s="61">
        <f>'Челябинская обл.'!$C$25</f>
        <v>0</v>
      </c>
      <c r="R352" s="61">
        <f>'Челябинская обл.'!$C$26</f>
        <v>0</v>
      </c>
      <c r="S352" s="61">
        <f>'Челябинская обл.'!$C$27</f>
        <v>0</v>
      </c>
      <c r="T352" s="61">
        <f>'Челябинская обл.'!$C$28</f>
        <v>0</v>
      </c>
      <c r="U352" s="61">
        <f>'Челябинская обл.'!$C$29</f>
        <v>377.24</v>
      </c>
      <c r="V352" s="61">
        <f>'Челябинская обл.'!$C$34</f>
        <v>13.23</v>
      </c>
      <c r="W352" s="61">
        <f>'Челябинская обл.'!$C$37</f>
        <v>352.76</v>
      </c>
      <c r="X352" s="61">
        <f>'Челябинская обл.'!$C$38</f>
        <v>825.59</v>
      </c>
      <c r="Y352" s="61">
        <f>'Челябинская обл.'!$C$39</f>
        <v>0</v>
      </c>
      <c r="Z352" s="61">
        <f>'Челябинская обл.'!$C$40</f>
        <v>0</v>
      </c>
      <c r="AA352" s="61">
        <f>'Челябинская обл.'!$C$41</f>
        <v>0</v>
      </c>
      <c r="AB352" s="61">
        <f>'Челябинская обл.'!$C$44</f>
        <v>1142.9000000000001</v>
      </c>
      <c r="AC352" s="61">
        <f>'Челябинская обл.'!$C$45</f>
        <v>1066.98</v>
      </c>
      <c r="AD352" s="61">
        <f>'Челябинская обл.'!$C$46</f>
        <v>0</v>
      </c>
      <c r="AE352" s="61">
        <f>'Челябинская обл.'!$C$47</f>
        <v>0</v>
      </c>
      <c r="AF352" s="61">
        <f>'Челябинская обл.'!$C$48</f>
        <v>0</v>
      </c>
      <c r="AG352" s="61">
        <f>'Челябинская обл.'!$C$50</f>
        <v>1081.3599999999999</v>
      </c>
      <c r="AH352" s="61">
        <f>'Челябинская обл.'!$C$51</f>
        <v>1328.18</v>
      </c>
      <c r="AI352" s="61">
        <f>'Челябинская обл.'!$C$52</f>
        <v>0</v>
      </c>
      <c r="AJ352" s="61">
        <f>'Челябинская обл.'!$C$53</f>
        <v>0</v>
      </c>
      <c r="AK352" s="61">
        <f>'Челябинская обл.'!$C$54</f>
        <v>0</v>
      </c>
      <c r="AL352" s="61">
        <f>'Челябинская обл.'!$C$55</f>
        <v>0</v>
      </c>
      <c r="AM352" s="61">
        <f>'Челябинская обл.'!$C$56</f>
        <v>243.71</v>
      </c>
    </row>
    <row r="353" spans="1:39" s="22" customFormat="1" ht="15.75">
      <c r="A353" s="65" t="s">
        <v>22</v>
      </c>
      <c r="B353" s="66" t="s">
        <v>425</v>
      </c>
      <c r="C353" s="60"/>
      <c r="D353" s="61" t="str">
        <f>'Челябинская обл.'!$C$7</f>
        <v>13,23</v>
      </c>
      <c r="E353" s="61">
        <f>'Челябинская обл.'!$C$10</f>
        <v>1005.74</v>
      </c>
      <c r="F353" s="61">
        <f>'Челябинская обл.'!$C$11</f>
        <v>0</v>
      </c>
      <c r="G353" s="61">
        <f>'Челябинская обл.'!$C$12</f>
        <v>0</v>
      </c>
      <c r="H353" s="61">
        <f>'Челябинская обл.'!$C$13</f>
        <v>0</v>
      </c>
      <c r="I353" s="61">
        <f>'Челябинская обл.'!$C$14</f>
        <v>0</v>
      </c>
      <c r="J353" s="61">
        <f>'Челябинская обл.'!$C$17</f>
        <v>1987.75</v>
      </c>
      <c r="K353" s="61">
        <f>'Челябинская обл.'!$C$18</f>
        <v>0</v>
      </c>
      <c r="L353" s="61">
        <f>'Челябинская обл.'!$C$19</f>
        <v>0</v>
      </c>
      <c r="M353" s="61">
        <f>'Челябинская обл.'!$C$20</f>
        <v>0</v>
      </c>
      <c r="N353" s="61">
        <f>'Челябинская обл.'!$C$21</f>
        <v>0</v>
      </c>
      <c r="O353" s="61">
        <f>'Челябинская обл.'!$C$23</f>
        <v>1493.77</v>
      </c>
      <c r="P353" s="61">
        <f>'Челябинская обл.'!$C$24</f>
        <v>0</v>
      </c>
      <c r="Q353" s="61">
        <f>'Челябинская обл.'!$C$25</f>
        <v>0</v>
      </c>
      <c r="R353" s="61">
        <f>'Челябинская обл.'!$C$26</f>
        <v>0</v>
      </c>
      <c r="S353" s="61">
        <f>'Челябинская обл.'!$C$27</f>
        <v>0</v>
      </c>
      <c r="T353" s="61">
        <f>'Челябинская обл.'!$C$28</f>
        <v>0</v>
      </c>
      <c r="U353" s="61">
        <f>'Челябинская обл.'!$C$29</f>
        <v>377.24</v>
      </c>
      <c r="V353" s="61">
        <f>'Челябинская обл.'!$C$34</f>
        <v>13.23</v>
      </c>
      <c r="W353" s="61">
        <f>'Челябинская обл.'!$C$37</f>
        <v>352.76</v>
      </c>
      <c r="X353" s="61">
        <f>'Челябинская обл.'!$C$38</f>
        <v>825.59</v>
      </c>
      <c r="Y353" s="61">
        <f>'Челябинская обл.'!$C$39</f>
        <v>0</v>
      </c>
      <c r="Z353" s="61">
        <f>'Челябинская обл.'!$C$40</f>
        <v>0</v>
      </c>
      <c r="AA353" s="61">
        <f>'Челябинская обл.'!$C$41</f>
        <v>0</v>
      </c>
      <c r="AB353" s="61">
        <f>'Челябинская обл.'!$C$44</f>
        <v>1142.9000000000001</v>
      </c>
      <c r="AC353" s="61">
        <f>'Челябинская обл.'!$C$45</f>
        <v>1066.98</v>
      </c>
      <c r="AD353" s="61">
        <f>'Челябинская обл.'!$C$46</f>
        <v>0</v>
      </c>
      <c r="AE353" s="61">
        <f>'Челябинская обл.'!$C$47</f>
        <v>0</v>
      </c>
      <c r="AF353" s="61">
        <f>'Челябинская обл.'!$C$48</f>
        <v>0</v>
      </c>
      <c r="AG353" s="61">
        <f>'Челябинская обл.'!$C$50</f>
        <v>1081.3599999999999</v>
      </c>
      <c r="AH353" s="61">
        <f>'Челябинская обл.'!$C$51</f>
        <v>1328.18</v>
      </c>
      <c r="AI353" s="61">
        <f>'Челябинская обл.'!$C$52</f>
        <v>0</v>
      </c>
      <c r="AJ353" s="61">
        <f>'Челябинская обл.'!$C$53</f>
        <v>0</v>
      </c>
      <c r="AK353" s="61">
        <f>'Челябинская обл.'!$C$54</f>
        <v>0</v>
      </c>
      <c r="AL353" s="61">
        <f>'Челябинская обл.'!$C$55</f>
        <v>0</v>
      </c>
      <c r="AM353" s="61">
        <f>'Челябинская обл.'!$C$56</f>
        <v>243.71</v>
      </c>
    </row>
    <row r="354" spans="1:39" s="22" customFormat="1" ht="31.5">
      <c r="A354" s="65" t="s">
        <v>24</v>
      </c>
      <c r="B354" s="66" t="s">
        <v>470</v>
      </c>
      <c r="C354" s="60"/>
      <c r="D354" s="61" t="str">
        <f>'Челябинская обл.'!$C$7</f>
        <v>13,23</v>
      </c>
      <c r="E354" s="61">
        <f>'Челябинская обл.'!$C$10</f>
        <v>1005.74</v>
      </c>
      <c r="F354" s="61">
        <f>'Челябинская обл.'!$C$11</f>
        <v>0</v>
      </c>
      <c r="G354" s="61">
        <f>'Челябинская обл.'!$C$12</f>
        <v>0</v>
      </c>
      <c r="H354" s="61">
        <f>'Челябинская обл.'!$C$13</f>
        <v>0</v>
      </c>
      <c r="I354" s="61">
        <f>'Челябинская обл.'!$C$14</f>
        <v>0</v>
      </c>
      <c r="J354" s="61">
        <f>'Челябинская обл.'!$C$17</f>
        <v>1987.75</v>
      </c>
      <c r="K354" s="61">
        <f>'Челябинская обл.'!$C$18</f>
        <v>0</v>
      </c>
      <c r="L354" s="61">
        <f>'Челябинская обл.'!$C$19</f>
        <v>0</v>
      </c>
      <c r="M354" s="61">
        <f>'Челябинская обл.'!$C$20</f>
        <v>0</v>
      </c>
      <c r="N354" s="61">
        <f>'Челябинская обл.'!$C$21</f>
        <v>0</v>
      </c>
      <c r="O354" s="61">
        <f>'Челябинская обл.'!$C$23</f>
        <v>1493.77</v>
      </c>
      <c r="P354" s="61">
        <f>'Челябинская обл.'!$C$24</f>
        <v>0</v>
      </c>
      <c r="Q354" s="61">
        <f>'Челябинская обл.'!$C$25</f>
        <v>0</v>
      </c>
      <c r="R354" s="61">
        <f>'Челябинская обл.'!$C$26</f>
        <v>0</v>
      </c>
      <c r="S354" s="61">
        <f>'Челябинская обл.'!$C$27</f>
        <v>0</v>
      </c>
      <c r="T354" s="61">
        <f>'Челябинская обл.'!$C$28</f>
        <v>0</v>
      </c>
      <c r="U354" s="61">
        <f>'Челябинская обл.'!$C$29</f>
        <v>377.24</v>
      </c>
      <c r="V354" s="61">
        <f>'Челябинская обл.'!$C$34</f>
        <v>13.23</v>
      </c>
      <c r="W354" s="61">
        <f>'Челябинская обл.'!$C$37</f>
        <v>352.76</v>
      </c>
      <c r="X354" s="61">
        <f>'Челябинская обл.'!$C$38</f>
        <v>825.59</v>
      </c>
      <c r="Y354" s="61">
        <f>'Челябинская обл.'!$C$39</f>
        <v>0</v>
      </c>
      <c r="Z354" s="61">
        <f>'Челябинская обл.'!$C$40</f>
        <v>0</v>
      </c>
      <c r="AA354" s="61">
        <f>'Челябинская обл.'!$C$41</f>
        <v>0</v>
      </c>
      <c r="AB354" s="61">
        <f>'Челябинская обл.'!$C$44</f>
        <v>1142.9000000000001</v>
      </c>
      <c r="AC354" s="61">
        <f>'Челябинская обл.'!$C$45</f>
        <v>1066.98</v>
      </c>
      <c r="AD354" s="61">
        <f>'Челябинская обл.'!$C$46</f>
        <v>0</v>
      </c>
      <c r="AE354" s="61">
        <f>'Челябинская обл.'!$C$47</f>
        <v>0</v>
      </c>
      <c r="AF354" s="61">
        <f>'Челябинская обл.'!$C$48</f>
        <v>0</v>
      </c>
      <c r="AG354" s="61">
        <f>'Челябинская обл.'!$C$50</f>
        <v>1081.3599999999999</v>
      </c>
      <c r="AH354" s="61">
        <f>'Челябинская обл.'!$C$51</f>
        <v>1328.18</v>
      </c>
      <c r="AI354" s="61">
        <f>'Челябинская обл.'!$C$52</f>
        <v>0</v>
      </c>
      <c r="AJ354" s="61">
        <f>'Челябинская обл.'!$C$53</f>
        <v>0</v>
      </c>
      <c r="AK354" s="61">
        <f>'Челябинская обл.'!$C$54</f>
        <v>0</v>
      </c>
      <c r="AL354" s="61">
        <f>'Челябинская обл.'!$C$55</f>
        <v>0</v>
      </c>
      <c r="AM354" s="61">
        <f>'Челябинская обл.'!$C$56</f>
        <v>243.71</v>
      </c>
    </row>
    <row r="355" spans="1:39" s="22" customFormat="1" ht="15.75">
      <c r="A355" s="65" t="s">
        <v>28</v>
      </c>
      <c r="B355" s="66" t="s">
        <v>471</v>
      </c>
      <c r="C355" s="60"/>
      <c r="D355" s="61" t="str">
        <f>'Челябинская обл.'!$C$7</f>
        <v>13,23</v>
      </c>
      <c r="E355" s="61">
        <f>'Челябинская обл.'!$C$10</f>
        <v>1005.74</v>
      </c>
      <c r="F355" s="61">
        <f>'Челябинская обл.'!$C$11</f>
        <v>0</v>
      </c>
      <c r="G355" s="61">
        <f>'Челябинская обл.'!$C$12</f>
        <v>0</v>
      </c>
      <c r="H355" s="61">
        <f>'Челябинская обл.'!$C$13</f>
        <v>0</v>
      </c>
      <c r="I355" s="61">
        <f>'Челябинская обл.'!$C$14</f>
        <v>0</v>
      </c>
      <c r="J355" s="61">
        <f>'Челябинская обл.'!$C$17</f>
        <v>1987.75</v>
      </c>
      <c r="K355" s="61">
        <f>'Челябинская обл.'!$C$18</f>
        <v>0</v>
      </c>
      <c r="L355" s="61">
        <f>'Челябинская обл.'!$C$19</f>
        <v>0</v>
      </c>
      <c r="M355" s="61">
        <f>'Челябинская обл.'!$C$20</f>
        <v>0</v>
      </c>
      <c r="N355" s="61">
        <f>'Челябинская обл.'!$C$21</f>
        <v>0</v>
      </c>
      <c r="O355" s="61">
        <f>'Челябинская обл.'!$C$23</f>
        <v>1493.77</v>
      </c>
      <c r="P355" s="61">
        <f>'Челябинская обл.'!$C$24</f>
        <v>0</v>
      </c>
      <c r="Q355" s="61">
        <f>'Челябинская обл.'!$C$25</f>
        <v>0</v>
      </c>
      <c r="R355" s="61">
        <f>'Челябинская обл.'!$C$26</f>
        <v>0</v>
      </c>
      <c r="S355" s="61">
        <f>'Челябинская обл.'!$C$27</f>
        <v>0</v>
      </c>
      <c r="T355" s="61">
        <f>'Челябинская обл.'!$C$28</f>
        <v>0</v>
      </c>
      <c r="U355" s="61">
        <f>'Челябинская обл.'!$C$29</f>
        <v>377.24</v>
      </c>
      <c r="V355" s="61">
        <f>'Челябинская обл.'!$C$34</f>
        <v>13.23</v>
      </c>
      <c r="W355" s="61">
        <f>'Челябинская обл.'!$C$37</f>
        <v>352.76</v>
      </c>
      <c r="X355" s="61">
        <f>'Челябинская обл.'!$C$38</f>
        <v>825.59</v>
      </c>
      <c r="Y355" s="61">
        <f>'Челябинская обл.'!$C$39</f>
        <v>0</v>
      </c>
      <c r="Z355" s="61">
        <f>'Челябинская обл.'!$C$40</f>
        <v>0</v>
      </c>
      <c r="AA355" s="61">
        <f>'Челябинская обл.'!$C$41</f>
        <v>0</v>
      </c>
      <c r="AB355" s="61">
        <f>'Челябинская обл.'!$C$44</f>
        <v>1142.9000000000001</v>
      </c>
      <c r="AC355" s="61">
        <f>'Челябинская обл.'!$C$45</f>
        <v>1066.98</v>
      </c>
      <c r="AD355" s="61">
        <f>'Челябинская обл.'!$C$46</f>
        <v>0</v>
      </c>
      <c r="AE355" s="61">
        <f>'Челябинская обл.'!$C$47</f>
        <v>0</v>
      </c>
      <c r="AF355" s="61">
        <f>'Челябинская обл.'!$C$48</f>
        <v>0</v>
      </c>
      <c r="AG355" s="61">
        <f>'Челябинская обл.'!$C$50</f>
        <v>1081.3599999999999</v>
      </c>
      <c r="AH355" s="61">
        <f>'Челябинская обл.'!$C$51</f>
        <v>1328.18</v>
      </c>
      <c r="AI355" s="61">
        <f>'Челябинская обл.'!$C$52</f>
        <v>0</v>
      </c>
      <c r="AJ355" s="61">
        <f>'Челябинская обл.'!$C$53</f>
        <v>0</v>
      </c>
      <c r="AK355" s="61">
        <f>'Челябинская обл.'!$C$54</f>
        <v>0</v>
      </c>
      <c r="AL355" s="61">
        <f>'Челябинская обл.'!$C$55</f>
        <v>0</v>
      </c>
      <c r="AM355" s="61">
        <f>'Челябинская обл.'!$C$56</f>
        <v>243.71</v>
      </c>
    </row>
    <row r="356" spans="1:39" s="22" customFormat="1" ht="63">
      <c r="A356" s="76">
        <v>5</v>
      </c>
      <c r="B356" s="73" t="s">
        <v>586</v>
      </c>
      <c r="C356" s="60"/>
      <c r="D356" s="61" t="str">
        <f>'Челябинская обл.'!$C$7</f>
        <v>13,23</v>
      </c>
      <c r="E356" s="61">
        <f>'Челябинская обл.'!$C$10</f>
        <v>1005.74</v>
      </c>
      <c r="F356" s="61">
        <f>'Челябинская обл.'!$C$11</f>
        <v>0</v>
      </c>
      <c r="G356" s="61">
        <f>'Челябинская обл.'!$C$12</f>
        <v>0</v>
      </c>
      <c r="H356" s="61">
        <f>'Челябинская обл.'!$C$13</f>
        <v>0</v>
      </c>
      <c r="I356" s="61">
        <f>'Челябинская обл.'!$C$14</f>
        <v>0</v>
      </c>
      <c r="J356" s="61">
        <f>'Челябинская обл.'!$C$17</f>
        <v>1987.75</v>
      </c>
      <c r="K356" s="61">
        <f>'Челябинская обл.'!$C$18</f>
        <v>0</v>
      </c>
      <c r="L356" s="61">
        <f>'Челябинская обл.'!$C$19</f>
        <v>0</v>
      </c>
      <c r="M356" s="61">
        <f>'Челябинская обл.'!$C$20</f>
        <v>0</v>
      </c>
      <c r="N356" s="61">
        <f>'Челябинская обл.'!$C$21</f>
        <v>0</v>
      </c>
      <c r="O356" s="61">
        <f>'Челябинская обл.'!$C$23</f>
        <v>1493.77</v>
      </c>
      <c r="P356" s="61">
        <f>'Челябинская обл.'!$C$24</f>
        <v>0</v>
      </c>
      <c r="Q356" s="61">
        <f>'Челябинская обл.'!$C$25</f>
        <v>0</v>
      </c>
      <c r="R356" s="61">
        <f>'Челябинская обл.'!$C$26</f>
        <v>0</v>
      </c>
      <c r="S356" s="61">
        <f>'Челябинская обл.'!$C$27</f>
        <v>0</v>
      </c>
      <c r="T356" s="61">
        <f>'Челябинская обл.'!$C$28</f>
        <v>0</v>
      </c>
      <c r="U356" s="61">
        <f>'Челябинская обл.'!$C$29</f>
        <v>377.24</v>
      </c>
      <c r="V356" s="61">
        <f>'Челябинская обл.'!$C$34</f>
        <v>13.23</v>
      </c>
      <c r="W356" s="61">
        <f>'Челябинская обл.'!$C$37</f>
        <v>352.76</v>
      </c>
      <c r="X356" s="61">
        <f>'Челябинская обл.'!$C$38</f>
        <v>825.59</v>
      </c>
      <c r="Y356" s="61">
        <f>'Челябинская обл.'!$C$39</f>
        <v>0</v>
      </c>
      <c r="Z356" s="61">
        <f>'Челябинская обл.'!$C$40</f>
        <v>0</v>
      </c>
      <c r="AA356" s="61">
        <f>'Челябинская обл.'!$C$41</f>
        <v>0</v>
      </c>
      <c r="AB356" s="61">
        <f>'Челябинская обл.'!$C$44</f>
        <v>1142.9000000000001</v>
      </c>
      <c r="AC356" s="61">
        <f>'Челябинская обл.'!$C$45</f>
        <v>1066.98</v>
      </c>
      <c r="AD356" s="61">
        <f>'Челябинская обл.'!$C$46</f>
        <v>0</v>
      </c>
      <c r="AE356" s="61">
        <f>'Челябинская обл.'!$C$47</f>
        <v>0</v>
      </c>
      <c r="AF356" s="61">
        <f>'Челябинская обл.'!$C$48</f>
        <v>0</v>
      </c>
      <c r="AG356" s="61">
        <f>'Челябинская обл.'!$C$50</f>
        <v>1081.3599999999999</v>
      </c>
      <c r="AH356" s="61">
        <f>'Челябинская обл.'!$C$51</f>
        <v>1328.18</v>
      </c>
      <c r="AI356" s="61">
        <f>'Челябинская обл.'!$C$52</f>
        <v>0</v>
      </c>
      <c r="AJ356" s="61">
        <f>'Челябинская обл.'!$C$53</f>
        <v>0</v>
      </c>
      <c r="AK356" s="61">
        <f>'Челябинская обл.'!$C$54</f>
        <v>0</v>
      </c>
      <c r="AL356" s="61">
        <f>'Челябинская обл.'!$C$55</f>
        <v>0</v>
      </c>
      <c r="AM356" s="61">
        <f>'Челябинская обл.'!$C$56</f>
        <v>243.71</v>
      </c>
    </row>
    <row r="357" spans="1:39" s="22" customFormat="1" ht="15.75">
      <c r="A357" s="71" t="s">
        <v>345</v>
      </c>
      <c r="B357" s="64" t="s">
        <v>208</v>
      </c>
      <c r="C357" s="60"/>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row>
    <row r="358" spans="1:39" s="22" customFormat="1" ht="15.75">
      <c r="A358" s="72" t="s">
        <v>27</v>
      </c>
      <c r="B358" s="73" t="s">
        <v>612</v>
      </c>
      <c r="C358" s="60"/>
      <c r="D358" s="61" t="str">
        <f>'Челябинская обл.'!$C$7</f>
        <v>13,23</v>
      </c>
      <c r="E358" s="61">
        <f>'Челябинская обл.'!$C$10</f>
        <v>1005.74</v>
      </c>
      <c r="F358" s="61">
        <f>'Челябинская обл.'!$C$11</f>
        <v>0</v>
      </c>
      <c r="G358" s="61">
        <f>'Челябинская обл.'!$C$12</f>
        <v>0</v>
      </c>
      <c r="H358" s="61">
        <f>'Челябинская обл.'!$C$13</f>
        <v>0</v>
      </c>
      <c r="I358" s="61">
        <f>'Челябинская обл.'!$C$14</f>
        <v>0</v>
      </c>
      <c r="J358" s="61">
        <f>'Челябинская обл.'!$C$17</f>
        <v>1987.75</v>
      </c>
      <c r="K358" s="61">
        <f>'Челябинская обл.'!$C$18</f>
        <v>0</v>
      </c>
      <c r="L358" s="61">
        <f>'Челябинская обл.'!$C$19</f>
        <v>0</v>
      </c>
      <c r="M358" s="61">
        <f>'Челябинская обл.'!$C$20</f>
        <v>0</v>
      </c>
      <c r="N358" s="61">
        <f>'Челябинская обл.'!$C$21</f>
        <v>0</v>
      </c>
      <c r="O358" s="61">
        <f>'Челябинская обл.'!$C$23</f>
        <v>1493.77</v>
      </c>
      <c r="P358" s="61">
        <f>'Челябинская обл.'!$C$24</f>
        <v>0</v>
      </c>
      <c r="Q358" s="61">
        <f>'Челябинская обл.'!$C$25</f>
        <v>0</v>
      </c>
      <c r="R358" s="61">
        <f>'Челябинская обл.'!$C$26</f>
        <v>0</v>
      </c>
      <c r="S358" s="61">
        <f>'Челябинская обл.'!$C$27</f>
        <v>0</v>
      </c>
      <c r="T358" s="61">
        <f>'Челябинская обл.'!$C$28</f>
        <v>0</v>
      </c>
      <c r="U358" s="61">
        <f>'Челябинская обл.'!$C$29</f>
        <v>377.24</v>
      </c>
      <c r="V358" s="61">
        <f>'Челябинская обл.'!$C$34</f>
        <v>13.23</v>
      </c>
      <c r="W358" s="61">
        <f>'Челябинская обл.'!$C$37</f>
        <v>352.76</v>
      </c>
      <c r="X358" s="61">
        <f>'Челябинская обл.'!$C$38</f>
        <v>825.59</v>
      </c>
      <c r="Y358" s="61">
        <f>'Челябинская обл.'!$C$39</f>
        <v>0</v>
      </c>
      <c r="Z358" s="61">
        <f>'Челябинская обл.'!$C$40</f>
        <v>0</v>
      </c>
      <c r="AA358" s="61">
        <f>'Челябинская обл.'!$C$41</f>
        <v>0</v>
      </c>
      <c r="AB358" s="61">
        <f>'Челябинская обл.'!$C$44</f>
        <v>1142.9000000000001</v>
      </c>
      <c r="AC358" s="61">
        <f>'Челябинская обл.'!$C$45</f>
        <v>1066.98</v>
      </c>
      <c r="AD358" s="61">
        <f>'Челябинская обл.'!$C$46</f>
        <v>0</v>
      </c>
      <c r="AE358" s="61">
        <f>'Челябинская обл.'!$C$47</f>
        <v>0</v>
      </c>
      <c r="AF358" s="61">
        <f>'Челябинская обл.'!$C$48</f>
        <v>0</v>
      </c>
      <c r="AG358" s="61">
        <f>'Челябинская обл.'!$C$50</f>
        <v>1081.3599999999999</v>
      </c>
      <c r="AH358" s="61">
        <f>'Челябинская обл.'!$C$51</f>
        <v>1328.18</v>
      </c>
      <c r="AI358" s="61">
        <f>'Челябинская обл.'!$C$52</f>
        <v>0</v>
      </c>
      <c r="AJ358" s="61">
        <f>'Челябинская обл.'!$C$53</f>
        <v>0</v>
      </c>
      <c r="AK358" s="61">
        <f>'Челябинская обл.'!$C$54</f>
        <v>0</v>
      </c>
      <c r="AL358" s="61">
        <f>'Челябинская обл.'!$C$55</f>
        <v>0</v>
      </c>
      <c r="AM358" s="61">
        <f>'Челябинская обл.'!$C$56</f>
        <v>243.71</v>
      </c>
    </row>
    <row r="359" spans="1:39" s="22" customFormat="1" ht="15.75">
      <c r="A359" s="72" t="s">
        <v>22</v>
      </c>
      <c r="B359" s="73" t="s">
        <v>537</v>
      </c>
      <c r="C359" s="60"/>
      <c r="D359" s="61" t="str">
        <f>'Челябинская обл.'!$C$7</f>
        <v>13,23</v>
      </c>
      <c r="E359" s="61">
        <f>'Челябинская обл.'!$C$10</f>
        <v>1005.74</v>
      </c>
      <c r="F359" s="61">
        <f>'Челябинская обл.'!$C$11</f>
        <v>0</v>
      </c>
      <c r="G359" s="61">
        <f>'Челябинская обл.'!$C$12</f>
        <v>0</v>
      </c>
      <c r="H359" s="61">
        <f>'Челябинская обл.'!$C$13</f>
        <v>0</v>
      </c>
      <c r="I359" s="61">
        <f>'Челябинская обл.'!$C$14</f>
        <v>0</v>
      </c>
      <c r="J359" s="61">
        <f>'Челябинская обл.'!$C$17</f>
        <v>1987.75</v>
      </c>
      <c r="K359" s="61">
        <f>'Челябинская обл.'!$C$18</f>
        <v>0</v>
      </c>
      <c r="L359" s="61">
        <f>'Челябинская обл.'!$C$19</f>
        <v>0</v>
      </c>
      <c r="M359" s="61">
        <f>'Челябинская обл.'!$C$20</f>
        <v>0</v>
      </c>
      <c r="N359" s="61">
        <f>'Челябинская обл.'!$C$21</f>
        <v>0</v>
      </c>
      <c r="O359" s="61">
        <f>'Челябинская обл.'!$C$23</f>
        <v>1493.77</v>
      </c>
      <c r="P359" s="61">
        <f>'Челябинская обл.'!$C$24</f>
        <v>0</v>
      </c>
      <c r="Q359" s="61">
        <f>'Челябинская обл.'!$C$25</f>
        <v>0</v>
      </c>
      <c r="R359" s="61">
        <f>'Челябинская обл.'!$C$26</f>
        <v>0</v>
      </c>
      <c r="S359" s="61">
        <f>'Челябинская обл.'!$C$27</f>
        <v>0</v>
      </c>
      <c r="T359" s="61">
        <f>'Челябинская обл.'!$C$28</f>
        <v>0</v>
      </c>
      <c r="U359" s="61">
        <f>'Челябинская обл.'!$C$29</f>
        <v>377.24</v>
      </c>
      <c r="V359" s="61">
        <f>'Челябинская обл.'!$C$34</f>
        <v>13.23</v>
      </c>
      <c r="W359" s="61">
        <f>'Челябинская обл.'!$C$37</f>
        <v>352.76</v>
      </c>
      <c r="X359" s="61">
        <f>'Челябинская обл.'!$C$38</f>
        <v>825.59</v>
      </c>
      <c r="Y359" s="61">
        <f>'Челябинская обл.'!$C$39</f>
        <v>0</v>
      </c>
      <c r="Z359" s="61">
        <f>'Челябинская обл.'!$C$40</f>
        <v>0</v>
      </c>
      <c r="AA359" s="61">
        <f>'Челябинская обл.'!$C$41</f>
        <v>0</v>
      </c>
      <c r="AB359" s="61">
        <f>'Челябинская обл.'!$C$44</f>
        <v>1142.9000000000001</v>
      </c>
      <c r="AC359" s="61">
        <f>'Челябинская обл.'!$C$45</f>
        <v>1066.98</v>
      </c>
      <c r="AD359" s="61">
        <f>'Челябинская обл.'!$C$46</f>
        <v>0</v>
      </c>
      <c r="AE359" s="61">
        <f>'Челябинская обл.'!$C$47</f>
        <v>0</v>
      </c>
      <c r="AF359" s="61">
        <f>'Челябинская обл.'!$C$48</f>
        <v>0</v>
      </c>
      <c r="AG359" s="61">
        <f>'Челябинская обл.'!$C$50</f>
        <v>1081.3599999999999</v>
      </c>
      <c r="AH359" s="61">
        <f>'Челябинская обл.'!$C$51</f>
        <v>1328.18</v>
      </c>
      <c r="AI359" s="61">
        <f>'Челябинская обл.'!$C$52</f>
        <v>0</v>
      </c>
      <c r="AJ359" s="61">
        <f>'Челябинская обл.'!$C$53</f>
        <v>0</v>
      </c>
      <c r="AK359" s="61">
        <f>'Челябинская обл.'!$C$54</f>
        <v>0</v>
      </c>
      <c r="AL359" s="61">
        <f>'Челябинская обл.'!$C$55</f>
        <v>0</v>
      </c>
      <c r="AM359" s="61">
        <f>'Челябинская обл.'!$C$56</f>
        <v>243.71</v>
      </c>
    </row>
    <row r="360" spans="1:39" s="22" customFormat="1" ht="15.75">
      <c r="A360" s="72" t="s">
        <v>24</v>
      </c>
      <c r="B360" s="66" t="s">
        <v>472</v>
      </c>
      <c r="C360" s="60"/>
      <c r="D360" s="61" t="str">
        <f>'Челябинская обл.'!$C$7</f>
        <v>13,23</v>
      </c>
      <c r="E360" s="61">
        <f>'Челябинская обл.'!$C$10</f>
        <v>1005.74</v>
      </c>
      <c r="F360" s="61">
        <f>'Челябинская обл.'!$C$11</f>
        <v>0</v>
      </c>
      <c r="G360" s="61">
        <f>'Челябинская обл.'!$C$12</f>
        <v>0</v>
      </c>
      <c r="H360" s="61">
        <f>'Челябинская обл.'!$C$13</f>
        <v>0</v>
      </c>
      <c r="I360" s="61">
        <f>'Челябинская обл.'!$C$14</f>
        <v>0</v>
      </c>
      <c r="J360" s="61">
        <f>'Челябинская обл.'!$C$17</f>
        <v>1987.75</v>
      </c>
      <c r="K360" s="61">
        <f>'Челябинская обл.'!$C$18</f>
        <v>0</v>
      </c>
      <c r="L360" s="61">
        <f>'Челябинская обл.'!$C$19</f>
        <v>0</v>
      </c>
      <c r="M360" s="61">
        <f>'Челябинская обл.'!$C$20</f>
        <v>0</v>
      </c>
      <c r="N360" s="61">
        <f>'Челябинская обл.'!$C$21</f>
        <v>0</v>
      </c>
      <c r="O360" s="61">
        <f>'Челябинская обл.'!$C$23</f>
        <v>1493.77</v>
      </c>
      <c r="P360" s="61">
        <f>'Челябинская обл.'!$C$24</f>
        <v>0</v>
      </c>
      <c r="Q360" s="61">
        <f>'Челябинская обл.'!$C$25</f>
        <v>0</v>
      </c>
      <c r="R360" s="61">
        <f>'Челябинская обл.'!$C$26</f>
        <v>0</v>
      </c>
      <c r="S360" s="61">
        <f>'Челябинская обл.'!$C$27</f>
        <v>0</v>
      </c>
      <c r="T360" s="61">
        <f>'Челябинская обл.'!$C$28</f>
        <v>0</v>
      </c>
      <c r="U360" s="61">
        <f>'Челябинская обл.'!$C$29</f>
        <v>377.24</v>
      </c>
      <c r="V360" s="61">
        <f>'Челябинская обл.'!$C$34</f>
        <v>13.23</v>
      </c>
      <c r="W360" s="61">
        <f>'Челябинская обл.'!$C$37</f>
        <v>352.76</v>
      </c>
      <c r="X360" s="61">
        <f>'Челябинская обл.'!$C$38</f>
        <v>825.59</v>
      </c>
      <c r="Y360" s="61">
        <f>'Челябинская обл.'!$C$39</f>
        <v>0</v>
      </c>
      <c r="Z360" s="61">
        <f>'Челябинская обл.'!$C$40</f>
        <v>0</v>
      </c>
      <c r="AA360" s="61">
        <f>'Челябинская обл.'!$C$41</f>
        <v>0</v>
      </c>
      <c r="AB360" s="61">
        <f>'Челябинская обл.'!$C$44</f>
        <v>1142.9000000000001</v>
      </c>
      <c r="AC360" s="61">
        <f>'Челябинская обл.'!$C$45</f>
        <v>1066.98</v>
      </c>
      <c r="AD360" s="61">
        <f>'Челябинская обл.'!$C$46</f>
        <v>0</v>
      </c>
      <c r="AE360" s="61">
        <f>'Челябинская обл.'!$C$47</f>
        <v>0</v>
      </c>
      <c r="AF360" s="61">
        <f>'Челябинская обл.'!$C$48</f>
        <v>0</v>
      </c>
      <c r="AG360" s="61">
        <f>'Челябинская обл.'!$C$50</f>
        <v>1081.3599999999999</v>
      </c>
      <c r="AH360" s="61">
        <f>'Челябинская обл.'!$C$51</f>
        <v>1328.18</v>
      </c>
      <c r="AI360" s="61">
        <f>'Челябинская обл.'!$C$52</f>
        <v>0</v>
      </c>
      <c r="AJ360" s="61">
        <f>'Челябинская обл.'!$C$53</f>
        <v>0</v>
      </c>
      <c r="AK360" s="61">
        <f>'Челябинская обл.'!$C$54</f>
        <v>0</v>
      </c>
      <c r="AL360" s="61">
        <f>'Челябинская обл.'!$C$55</f>
        <v>0</v>
      </c>
      <c r="AM360" s="61">
        <f>'Челябинская обл.'!$C$56</f>
        <v>243.71</v>
      </c>
    </row>
    <row r="361" spans="1:39" s="22" customFormat="1" ht="15.75">
      <c r="A361" s="72" t="s">
        <v>28</v>
      </c>
      <c r="B361" s="66" t="s">
        <v>473</v>
      </c>
      <c r="C361" s="60"/>
      <c r="D361" s="61" t="str">
        <f>'Челябинская обл.'!$C$7</f>
        <v>13,23</v>
      </c>
      <c r="E361" s="61">
        <f>'Челябинская обл.'!$C$10</f>
        <v>1005.74</v>
      </c>
      <c r="F361" s="61">
        <f>'Челябинская обл.'!$C$11</f>
        <v>0</v>
      </c>
      <c r="G361" s="61">
        <f>'Челябинская обл.'!$C$12</f>
        <v>0</v>
      </c>
      <c r="H361" s="61">
        <f>'Челябинская обл.'!$C$13</f>
        <v>0</v>
      </c>
      <c r="I361" s="61">
        <f>'Челябинская обл.'!$C$14</f>
        <v>0</v>
      </c>
      <c r="J361" s="61">
        <f>'Челябинская обл.'!$C$17</f>
        <v>1987.75</v>
      </c>
      <c r="K361" s="61">
        <f>'Челябинская обл.'!$C$18</f>
        <v>0</v>
      </c>
      <c r="L361" s="61">
        <f>'Челябинская обл.'!$C$19</f>
        <v>0</v>
      </c>
      <c r="M361" s="61">
        <f>'Челябинская обл.'!$C$20</f>
        <v>0</v>
      </c>
      <c r="N361" s="61">
        <f>'Челябинская обл.'!$C$21</f>
        <v>0</v>
      </c>
      <c r="O361" s="61">
        <f>'Челябинская обл.'!$C$23</f>
        <v>1493.77</v>
      </c>
      <c r="P361" s="61">
        <f>'Челябинская обл.'!$C$24</f>
        <v>0</v>
      </c>
      <c r="Q361" s="61">
        <f>'Челябинская обл.'!$C$25</f>
        <v>0</v>
      </c>
      <c r="R361" s="61">
        <f>'Челябинская обл.'!$C$26</f>
        <v>0</v>
      </c>
      <c r="S361" s="61">
        <f>'Челябинская обл.'!$C$27</f>
        <v>0</v>
      </c>
      <c r="T361" s="61">
        <f>'Челябинская обл.'!$C$28</f>
        <v>0</v>
      </c>
      <c r="U361" s="61">
        <f>'Челябинская обл.'!$C$29</f>
        <v>377.24</v>
      </c>
      <c r="V361" s="61">
        <f>'Челябинская обл.'!$C$34</f>
        <v>13.23</v>
      </c>
      <c r="W361" s="61">
        <f>'Челябинская обл.'!$C$37</f>
        <v>352.76</v>
      </c>
      <c r="X361" s="61">
        <f>'Челябинская обл.'!$C$38</f>
        <v>825.59</v>
      </c>
      <c r="Y361" s="61">
        <f>'Челябинская обл.'!$C$39</f>
        <v>0</v>
      </c>
      <c r="Z361" s="61">
        <f>'Челябинская обл.'!$C$40</f>
        <v>0</v>
      </c>
      <c r="AA361" s="61">
        <f>'Челябинская обл.'!$C$41</f>
        <v>0</v>
      </c>
      <c r="AB361" s="61">
        <f>'Челябинская обл.'!$C$44</f>
        <v>1142.9000000000001</v>
      </c>
      <c r="AC361" s="61">
        <f>'Челябинская обл.'!$C$45</f>
        <v>1066.98</v>
      </c>
      <c r="AD361" s="61">
        <f>'Челябинская обл.'!$C$46</f>
        <v>0</v>
      </c>
      <c r="AE361" s="61">
        <f>'Челябинская обл.'!$C$47</f>
        <v>0</v>
      </c>
      <c r="AF361" s="61">
        <f>'Челябинская обл.'!$C$48</f>
        <v>0</v>
      </c>
      <c r="AG361" s="61">
        <f>'Челябинская обл.'!$C$50</f>
        <v>1081.3599999999999</v>
      </c>
      <c r="AH361" s="61">
        <f>'Челябинская обл.'!$C$51</f>
        <v>1328.18</v>
      </c>
      <c r="AI361" s="61">
        <f>'Челябинская обл.'!$C$52</f>
        <v>0</v>
      </c>
      <c r="AJ361" s="61">
        <f>'Челябинская обл.'!$C$53</f>
        <v>0</v>
      </c>
      <c r="AK361" s="61">
        <f>'Челябинская обл.'!$C$54</f>
        <v>0</v>
      </c>
      <c r="AL361" s="61">
        <f>'Челябинская обл.'!$C$55</f>
        <v>0</v>
      </c>
      <c r="AM361" s="61">
        <f>'Челябинская обл.'!$C$56</f>
        <v>243.71</v>
      </c>
    </row>
    <row r="362" spans="1:39" s="22" customFormat="1" ht="47.25">
      <c r="A362" s="76">
        <v>5</v>
      </c>
      <c r="B362" s="73" t="s">
        <v>613</v>
      </c>
      <c r="C362" s="60"/>
      <c r="D362" s="61" t="str">
        <f>'Челябинская обл.'!$C$7</f>
        <v>13,23</v>
      </c>
      <c r="E362" s="61">
        <f>'Челябинская обл.'!$C$10</f>
        <v>1005.74</v>
      </c>
      <c r="F362" s="61">
        <f>'Челябинская обл.'!$C$11</f>
        <v>0</v>
      </c>
      <c r="G362" s="61">
        <f>'Челябинская обл.'!$C$12</f>
        <v>0</v>
      </c>
      <c r="H362" s="61">
        <f>'Челябинская обл.'!$C$13</f>
        <v>0</v>
      </c>
      <c r="I362" s="61">
        <f>'Челябинская обл.'!$C$14</f>
        <v>0</v>
      </c>
      <c r="J362" s="61">
        <f>'Челябинская обл.'!$C$17</f>
        <v>1987.75</v>
      </c>
      <c r="K362" s="61">
        <f>'Челябинская обл.'!$C$18</f>
        <v>0</v>
      </c>
      <c r="L362" s="61">
        <f>'Челябинская обл.'!$C$19</f>
        <v>0</v>
      </c>
      <c r="M362" s="61">
        <f>'Челябинская обл.'!$C$20</f>
        <v>0</v>
      </c>
      <c r="N362" s="61">
        <f>'Челябинская обл.'!$C$21</f>
        <v>0</v>
      </c>
      <c r="O362" s="61">
        <f>'Челябинская обл.'!$C$23</f>
        <v>1493.77</v>
      </c>
      <c r="P362" s="61">
        <f>'Челябинская обл.'!$C$24</f>
        <v>0</v>
      </c>
      <c r="Q362" s="61">
        <f>'Челябинская обл.'!$C$25</f>
        <v>0</v>
      </c>
      <c r="R362" s="61">
        <f>'Челябинская обл.'!$C$26</f>
        <v>0</v>
      </c>
      <c r="S362" s="61">
        <f>'Челябинская обл.'!$C$27</f>
        <v>0</v>
      </c>
      <c r="T362" s="61">
        <f>'Челябинская обл.'!$C$28</f>
        <v>0</v>
      </c>
      <c r="U362" s="61">
        <f>'Челябинская обл.'!$C$29</f>
        <v>377.24</v>
      </c>
      <c r="V362" s="61">
        <f>'Челябинская обл.'!$C$34</f>
        <v>13.23</v>
      </c>
      <c r="W362" s="61">
        <f>'Челябинская обл.'!$C$37</f>
        <v>352.76</v>
      </c>
      <c r="X362" s="61">
        <f>'Челябинская обл.'!$C$38</f>
        <v>825.59</v>
      </c>
      <c r="Y362" s="61">
        <f>'Челябинская обл.'!$C$39</f>
        <v>0</v>
      </c>
      <c r="Z362" s="61">
        <f>'Челябинская обл.'!$C$40</f>
        <v>0</v>
      </c>
      <c r="AA362" s="61">
        <f>'Челябинская обл.'!$C$41</f>
        <v>0</v>
      </c>
      <c r="AB362" s="61">
        <f>'Челябинская обл.'!$C$44</f>
        <v>1142.9000000000001</v>
      </c>
      <c r="AC362" s="61">
        <f>'Челябинская обл.'!$C$45</f>
        <v>1066.98</v>
      </c>
      <c r="AD362" s="61">
        <f>'Челябинская обл.'!$C$46</f>
        <v>0</v>
      </c>
      <c r="AE362" s="61">
        <f>'Челябинская обл.'!$C$47</f>
        <v>0</v>
      </c>
      <c r="AF362" s="61">
        <f>'Челябинская обл.'!$C$48</f>
        <v>0</v>
      </c>
      <c r="AG362" s="61">
        <f>'Челябинская обл.'!$C$50</f>
        <v>1081.3599999999999</v>
      </c>
      <c r="AH362" s="61">
        <f>'Челябинская обл.'!$C$51</f>
        <v>1328.18</v>
      </c>
      <c r="AI362" s="61">
        <f>'Челябинская обл.'!$C$52</f>
        <v>0</v>
      </c>
      <c r="AJ362" s="61">
        <f>'Челябинская обл.'!$C$53</f>
        <v>0</v>
      </c>
      <c r="AK362" s="61">
        <f>'Челябинская обл.'!$C$54</f>
        <v>0</v>
      </c>
      <c r="AL362" s="61">
        <f>'Челябинская обл.'!$C$55</f>
        <v>0</v>
      </c>
      <c r="AM362" s="61">
        <f>'Челябинская обл.'!$C$56</f>
        <v>243.71</v>
      </c>
    </row>
    <row r="363" spans="1:39" s="22" customFormat="1" ht="15.75">
      <c r="A363" s="71" t="s">
        <v>346</v>
      </c>
      <c r="B363" s="64" t="s">
        <v>209</v>
      </c>
      <c r="C363" s="60"/>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row>
    <row r="364" spans="1:39" s="22" customFormat="1" ht="15.75">
      <c r="A364" s="65" t="s">
        <v>27</v>
      </c>
      <c r="B364" s="66" t="s">
        <v>474</v>
      </c>
      <c r="C364" s="60"/>
      <c r="D364" s="61" t="str">
        <f>'Челябинская обл.'!$C$7</f>
        <v>13,23</v>
      </c>
      <c r="E364" s="61">
        <f>'Челябинская обл.'!$C$10</f>
        <v>1005.74</v>
      </c>
      <c r="F364" s="61">
        <f>'Челябинская обл.'!$C$11</f>
        <v>0</v>
      </c>
      <c r="G364" s="61">
        <f>'Челябинская обл.'!$C$12</f>
        <v>0</v>
      </c>
      <c r="H364" s="61">
        <f>'Челябинская обл.'!$C$13</f>
        <v>0</v>
      </c>
      <c r="I364" s="61">
        <f>'Челябинская обл.'!$C$14</f>
        <v>0</v>
      </c>
      <c r="J364" s="61">
        <f>'Челябинская обл.'!$C$17</f>
        <v>1987.75</v>
      </c>
      <c r="K364" s="61">
        <f>'Челябинская обл.'!$C$18</f>
        <v>0</v>
      </c>
      <c r="L364" s="61">
        <f>'Челябинская обл.'!$C$19</f>
        <v>0</v>
      </c>
      <c r="M364" s="61">
        <f>'Челябинская обл.'!$C$20</f>
        <v>0</v>
      </c>
      <c r="N364" s="61">
        <f>'Челябинская обл.'!$C$21</f>
        <v>0</v>
      </c>
      <c r="O364" s="61">
        <f>'Челябинская обл.'!$C$23</f>
        <v>1493.77</v>
      </c>
      <c r="P364" s="61">
        <f>'Челябинская обл.'!$C$24</f>
        <v>0</v>
      </c>
      <c r="Q364" s="61">
        <f>'Челябинская обл.'!$C$25</f>
        <v>0</v>
      </c>
      <c r="R364" s="61">
        <f>'Челябинская обл.'!$C$26</f>
        <v>0</v>
      </c>
      <c r="S364" s="61">
        <f>'Челябинская обл.'!$C$27</f>
        <v>0</v>
      </c>
      <c r="T364" s="61">
        <f>'Челябинская обл.'!$C$28</f>
        <v>0</v>
      </c>
      <c r="U364" s="61">
        <f>'Челябинская обл.'!$C$29</f>
        <v>377.24</v>
      </c>
      <c r="V364" s="61">
        <f>'Челябинская обл.'!$C$34</f>
        <v>13.23</v>
      </c>
      <c r="W364" s="61">
        <f>'Челябинская обл.'!$C$37</f>
        <v>352.76</v>
      </c>
      <c r="X364" s="61">
        <f>'Челябинская обл.'!$C$38</f>
        <v>825.59</v>
      </c>
      <c r="Y364" s="61">
        <f>'Челябинская обл.'!$C$39</f>
        <v>0</v>
      </c>
      <c r="Z364" s="61">
        <f>'Челябинская обл.'!$C$40</f>
        <v>0</v>
      </c>
      <c r="AA364" s="61">
        <f>'Челябинская обл.'!$C$41</f>
        <v>0</v>
      </c>
      <c r="AB364" s="61">
        <f>'Челябинская обл.'!$C$44</f>
        <v>1142.9000000000001</v>
      </c>
      <c r="AC364" s="61">
        <f>'Челябинская обл.'!$C$45</f>
        <v>1066.98</v>
      </c>
      <c r="AD364" s="61">
        <f>'Челябинская обл.'!$C$46</f>
        <v>0</v>
      </c>
      <c r="AE364" s="61">
        <f>'Челябинская обл.'!$C$47</f>
        <v>0</v>
      </c>
      <c r="AF364" s="61">
        <f>'Челябинская обл.'!$C$48</f>
        <v>0</v>
      </c>
      <c r="AG364" s="61">
        <f>'Челябинская обл.'!$C$50</f>
        <v>1081.3599999999999</v>
      </c>
      <c r="AH364" s="61">
        <f>'Челябинская обл.'!$C$51</f>
        <v>1328.18</v>
      </c>
      <c r="AI364" s="61">
        <f>'Челябинская обл.'!$C$52</f>
        <v>0</v>
      </c>
      <c r="AJ364" s="61">
        <f>'Челябинская обл.'!$C$53</f>
        <v>0</v>
      </c>
      <c r="AK364" s="61">
        <f>'Челябинская обл.'!$C$54</f>
        <v>0</v>
      </c>
      <c r="AL364" s="61">
        <f>'Челябинская обл.'!$C$55</f>
        <v>0</v>
      </c>
      <c r="AM364" s="61">
        <f>'Челябинская обл.'!$C$56</f>
        <v>243.71</v>
      </c>
    </row>
    <row r="365" spans="1:39" s="22" customFormat="1" ht="15.75">
      <c r="A365" s="65" t="s">
        <v>22</v>
      </c>
      <c r="B365" s="75" t="s">
        <v>357</v>
      </c>
      <c r="C365" s="60"/>
      <c r="D365" s="61" t="str">
        <f>'Челябинская обл.'!$C$7</f>
        <v>13,23</v>
      </c>
      <c r="E365" s="61">
        <f>'Челябинская обл.'!$C$10</f>
        <v>1005.74</v>
      </c>
      <c r="F365" s="61">
        <f>'Челябинская обл.'!$C$11</f>
        <v>0</v>
      </c>
      <c r="G365" s="61">
        <f>'Челябинская обл.'!$C$12</f>
        <v>0</v>
      </c>
      <c r="H365" s="61">
        <f>'Челябинская обл.'!$C$13</f>
        <v>0</v>
      </c>
      <c r="I365" s="61">
        <f>'Челябинская обл.'!$C$14</f>
        <v>0</v>
      </c>
      <c r="J365" s="61">
        <f>'Челябинская обл.'!$C$17</f>
        <v>1987.75</v>
      </c>
      <c r="K365" s="61">
        <f>'Челябинская обл.'!$C$18</f>
        <v>0</v>
      </c>
      <c r="L365" s="61">
        <f>'Челябинская обл.'!$C$19</f>
        <v>0</v>
      </c>
      <c r="M365" s="61">
        <f>'Челябинская обл.'!$C$20</f>
        <v>0</v>
      </c>
      <c r="N365" s="61">
        <f>'Челябинская обл.'!$C$21</f>
        <v>0</v>
      </c>
      <c r="O365" s="61">
        <f>'Челябинская обл.'!$C$23</f>
        <v>1493.77</v>
      </c>
      <c r="P365" s="61">
        <f>'Челябинская обл.'!$C$24</f>
        <v>0</v>
      </c>
      <c r="Q365" s="61">
        <f>'Челябинская обл.'!$C$25</f>
        <v>0</v>
      </c>
      <c r="R365" s="61">
        <f>'Челябинская обл.'!$C$26</f>
        <v>0</v>
      </c>
      <c r="S365" s="61">
        <f>'Челябинская обл.'!$C$27</f>
        <v>0</v>
      </c>
      <c r="T365" s="61">
        <f>'Челябинская обл.'!$C$28</f>
        <v>0</v>
      </c>
      <c r="U365" s="61">
        <f>'Челябинская обл.'!$C$29</f>
        <v>377.24</v>
      </c>
      <c r="V365" s="61">
        <f>'Челябинская обл.'!$C$34</f>
        <v>13.23</v>
      </c>
      <c r="W365" s="61">
        <f>'Челябинская обл.'!$C$37</f>
        <v>352.76</v>
      </c>
      <c r="X365" s="61">
        <f>'Челябинская обл.'!$C$38</f>
        <v>825.59</v>
      </c>
      <c r="Y365" s="61">
        <f>'Челябинская обл.'!$C$39</f>
        <v>0</v>
      </c>
      <c r="Z365" s="61">
        <f>'Челябинская обл.'!$C$40</f>
        <v>0</v>
      </c>
      <c r="AA365" s="61">
        <f>'Челябинская обл.'!$C$41</f>
        <v>0</v>
      </c>
      <c r="AB365" s="61">
        <f>'Челябинская обл.'!$C$44</f>
        <v>1142.9000000000001</v>
      </c>
      <c r="AC365" s="61">
        <f>'Челябинская обл.'!$C$45</f>
        <v>1066.98</v>
      </c>
      <c r="AD365" s="61">
        <f>'Челябинская обл.'!$C$46</f>
        <v>0</v>
      </c>
      <c r="AE365" s="61">
        <f>'Челябинская обл.'!$C$47</f>
        <v>0</v>
      </c>
      <c r="AF365" s="61">
        <f>'Челябинская обл.'!$C$48</f>
        <v>0</v>
      </c>
      <c r="AG365" s="61">
        <f>'Челябинская обл.'!$C$50</f>
        <v>1081.3599999999999</v>
      </c>
      <c r="AH365" s="61">
        <f>'Челябинская обл.'!$C$51</f>
        <v>1328.18</v>
      </c>
      <c r="AI365" s="61">
        <f>'Челябинская обл.'!$C$52</f>
        <v>0</v>
      </c>
      <c r="AJ365" s="61">
        <f>'Челябинская обл.'!$C$53</f>
        <v>0</v>
      </c>
      <c r="AK365" s="61">
        <f>'Челябинская обл.'!$C$54</f>
        <v>0</v>
      </c>
      <c r="AL365" s="61">
        <f>'Челябинская обл.'!$C$55</f>
        <v>0</v>
      </c>
      <c r="AM365" s="61">
        <f>'Челябинская обл.'!$C$56</f>
        <v>243.71</v>
      </c>
    </row>
    <row r="366" spans="1:39" s="22" customFormat="1" ht="15.75">
      <c r="A366" s="68">
        <v>3</v>
      </c>
      <c r="B366" s="66" t="s">
        <v>475</v>
      </c>
      <c r="C366" s="60"/>
      <c r="D366" s="61" t="str">
        <f>'Челябинская обл.'!$C$7</f>
        <v>13,23</v>
      </c>
      <c r="E366" s="61">
        <f>'Челябинская обл.'!$C$10</f>
        <v>1005.74</v>
      </c>
      <c r="F366" s="61">
        <f>'Челябинская обл.'!$C$11</f>
        <v>0</v>
      </c>
      <c r="G366" s="61">
        <f>'Челябинская обл.'!$C$12</f>
        <v>0</v>
      </c>
      <c r="H366" s="61">
        <f>'Челябинская обл.'!$C$13</f>
        <v>0</v>
      </c>
      <c r="I366" s="61">
        <f>'Челябинская обл.'!$C$14</f>
        <v>0</v>
      </c>
      <c r="J366" s="61">
        <f>'Челябинская обл.'!$C$17</f>
        <v>1987.75</v>
      </c>
      <c r="K366" s="61">
        <f>'Челябинская обл.'!$C$18</f>
        <v>0</v>
      </c>
      <c r="L366" s="61">
        <f>'Челябинская обл.'!$C$19</f>
        <v>0</v>
      </c>
      <c r="M366" s="61">
        <f>'Челябинская обл.'!$C$20</f>
        <v>0</v>
      </c>
      <c r="N366" s="61">
        <f>'Челябинская обл.'!$C$21</f>
        <v>0</v>
      </c>
      <c r="O366" s="61">
        <f>'Челябинская обл.'!$C$23</f>
        <v>1493.77</v>
      </c>
      <c r="P366" s="61">
        <f>'Челябинская обл.'!$C$24</f>
        <v>0</v>
      </c>
      <c r="Q366" s="61">
        <f>'Челябинская обл.'!$C$25</f>
        <v>0</v>
      </c>
      <c r="R366" s="61">
        <f>'Челябинская обл.'!$C$26</f>
        <v>0</v>
      </c>
      <c r="S366" s="61">
        <f>'Челябинская обл.'!$C$27</f>
        <v>0</v>
      </c>
      <c r="T366" s="61">
        <f>'Челябинская обл.'!$C$28</f>
        <v>0</v>
      </c>
      <c r="U366" s="61">
        <f>'Челябинская обл.'!$C$29</f>
        <v>377.24</v>
      </c>
      <c r="V366" s="61">
        <f>'Челябинская обл.'!$C$34</f>
        <v>13.23</v>
      </c>
      <c r="W366" s="61">
        <f>'Челябинская обл.'!$C$37</f>
        <v>352.76</v>
      </c>
      <c r="X366" s="61">
        <f>'Челябинская обл.'!$C$38</f>
        <v>825.59</v>
      </c>
      <c r="Y366" s="61">
        <f>'Челябинская обл.'!$C$39</f>
        <v>0</v>
      </c>
      <c r="Z366" s="61">
        <f>'Челябинская обл.'!$C$40</f>
        <v>0</v>
      </c>
      <c r="AA366" s="61">
        <f>'Челябинская обл.'!$C$41</f>
        <v>0</v>
      </c>
      <c r="AB366" s="61">
        <f>'Челябинская обл.'!$C$44</f>
        <v>1142.9000000000001</v>
      </c>
      <c r="AC366" s="61">
        <f>'Челябинская обл.'!$C$45</f>
        <v>1066.98</v>
      </c>
      <c r="AD366" s="61">
        <f>'Челябинская обл.'!$C$46</f>
        <v>0</v>
      </c>
      <c r="AE366" s="61">
        <f>'Челябинская обл.'!$C$47</f>
        <v>0</v>
      </c>
      <c r="AF366" s="61">
        <f>'Челябинская обл.'!$C$48</f>
        <v>0</v>
      </c>
      <c r="AG366" s="61">
        <f>'Челябинская обл.'!$C$50</f>
        <v>1081.3599999999999</v>
      </c>
      <c r="AH366" s="61">
        <f>'Челябинская обл.'!$C$51</f>
        <v>1328.18</v>
      </c>
      <c r="AI366" s="61">
        <f>'Челябинская обл.'!$C$52</f>
        <v>0</v>
      </c>
      <c r="AJ366" s="61">
        <f>'Челябинская обл.'!$C$53</f>
        <v>0</v>
      </c>
      <c r="AK366" s="61">
        <f>'Челябинская обл.'!$C$54</f>
        <v>0</v>
      </c>
      <c r="AL366" s="61">
        <f>'Челябинская обл.'!$C$55</f>
        <v>0</v>
      </c>
      <c r="AM366" s="61">
        <f>'Челябинская обл.'!$C$56</f>
        <v>243.71</v>
      </c>
    </row>
    <row r="367" spans="1:39" s="22" customFormat="1" ht="15.75">
      <c r="A367" s="71" t="s">
        <v>348</v>
      </c>
      <c r="B367" s="64" t="s">
        <v>210</v>
      </c>
      <c r="C367" s="60"/>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row>
    <row r="368" spans="1:39" s="22" customFormat="1" ht="15.75">
      <c r="A368" s="65" t="s">
        <v>27</v>
      </c>
      <c r="B368" s="66" t="s">
        <v>476</v>
      </c>
      <c r="C368" s="60"/>
      <c r="D368" s="61" t="str">
        <f>'Челябинская обл.'!$C$7</f>
        <v>13,23</v>
      </c>
      <c r="E368" s="61">
        <f>'Челябинская обл.'!$C$10</f>
        <v>1005.74</v>
      </c>
      <c r="F368" s="61">
        <f>'Челябинская обл.'!$C$11</f>
        <v>0</v>
      </c>
      <c r="G368" s="61">
        <f>'Челябинская обл.'!$C$12</f>
        <v>0</v>
      </c>
      <c r="H368" s="61">
        <f>'Челябинская обл.'!$C$13</f>
        <v>0</v>
      </c>
      <c r="I368" s="61">
        <f>'Челябинская обл.'!$C$14</f>
        <v>0</v>
      </c>
      <c r="J368" s="61">
        <f>'Челябинская обл.'!$C$17</f>
        <v>1987.75</v>
      </c>
      <c r="K368" s="61">
        <f>'Челябинская обл.'!$C$18</f>
        <v>0</v>
      </c>
      <c r="L368" s="61">
        <f>'Челябинская обл.'!$C$19</f>
        <v>0</v>
      </c>
      <c r="M368" s="61">
        <f>'Челябинская обл.'!$C$20</f>
        <v>0</v>
      </c>
      <c r="N368" s="61">
        <f>'Челябинская обл.'!$C$21</f>
        <v>0</v>
      </c>
      <c r="O368" s="61">
        <f>'Челябинская обл.'!$C$23</f>
        <v>1493.77</v>
      </c>
      <c r="P368" s="61">
        <f>'Челябинская обл.'!$C$24</f>
        <v>0</v>
      </c>
      <c r="Q368" s="61">
        <f>'Челябинская обл.'!$C$25</f>
        <v>0</v>
      </c>
      <c r="R368" s="61">
        <f>'Челябинская обл.'!$C$26</f>
        <v>0</v>
      </c>
      <c r="S368" s="61">
        <f>'Челябинская обл.'!$C$27</f>
        <v>0</v>
      </c>
      <c r="T368" s="61">
        <f>'Челябинская обл.'!$C$28</f>
        <v>0</v>
      </c>
      <c r="U368" s="61">
        <f>'Челябинская обл.'!$C$29</f>
        <v>377.24</v>
      </c>
      <c r="V368" s="61">
        <f>'Челябинская обл.'!$C$34</f>
        <v>13.23</v>
      </c>
      <c r="W368" s="61">
        <f>'Челябинская обл.'!$C$37</f>
        <v>352.76</v>
      </c>
      <c r="X368" s="61">
        <f>'Челябинская обл.'!$C$38</f>
        <v>825.59</v>
      </c>
      <c r="Y368" s="61">
        <f>'Челябинская обл.'!$C$39</f>
        <v>0</v>
      </c>
      <c r="Z368" s="61">
        <f>'Челябинская обл.'!$C$40</f>
        <v>0</v>
      </c>
      <c r="AA368" s="61">
        <f>'Челябинская обл.'!$C$41</f>
        <v>0</v>
      </c>
      <c r="AB368" s="61">
        <f>'Челябинская обл.'!$C$44</f>
        <v>1142.9000000000001</v>
      </c>
      <c r="AC368" s="61">
        <f>'Челябинская обл.'!$C$45</f>
        <v>1066.98</v>
      </c>
      <c r="AD368" s="61">
        <f>'Челябинская обл.'!$C$46</f>
        <v>0</v>
      </c>
      <c r="AE368" s="61">
        <f>'Челябинская обл.'!$C$47</f>
        <v>0</v>
      </c>
      <c r="AF368" s="61">
        <f>'Челябинская обл.'!$C$48</f>
        <v>0</v>
      </c>
      <c r="AG368" s="61">
        <f>'Челябинская обл.'!$C$50</f>
        <v>1081.3599999999999</v>
      </c>
      <c r="AH368" s="61">
        <f>'Челябинская обл.'!$C$51</f>
        <v>1328.18</v>
      </c>
      <c r="AI368" s="61">
        <f>'Челябинская обл.'!$C$52</f>
        <v>0</v>
      </c>
      <c r="AJ368" s="61">
        <f>'Челябинская обл.'!$C$53</f>
        <v>0</v>
      </c>
      <c r="AK368" s="61">
        <f>'Челябинская обл.'!$C$54</f>
        <v>0</v>
      </c>
      <c r="AL368" s="61">
        <f>'Челябинская обл.'!$C$55</f>
        <v>0</v>
      </c>
      <c r="AM368" s="61">
        <f>'Челябинская обл.'!$C$56</f>
        <v>243.71</v>
      </c>
    </row>
    <row r="369" spans="1:39" s="22" customFormat="1" ht="15.75">
      <c r="A369" s="65" t="s">
        <v>22</v>
      </c>
      <c r="B369" s="66" t="s">
        <v>477</v>
      </c>
      <c r="C369" s="60"/>
      <c r="D369" s="61" t="str">
        <f>'Челябинская обл.'!$C$7</f>
        <v>13,23</v>
      </c>
      <c r="E369" s="61">
        <f>'Челябинская обл.'!$C$10</f>
        <v>1005.74</v>
      </c>
      <c r="F369" s="61">
        <f>'Челябинская обл.'!$C$11</f>
        <v>0</v>
      </c>
      <c r="G369" s="61">
        <f>'Челябинская обл.'!$C$12</f>
        <v>0</v>
      </c>
      <c r="H369" s="61">
        <f>'Челябинская обл.'!$C$13</f>
        <v>0</v>
      </c>
      <c r="I369" s="61">
        <f>'Челябинская обл.'!$C$14</f>
        <v>0</v>
      </c>
      <c r="J369" s="61">
        <f>'Челябинская обл.'!$C$17</f>
        <v>1987.75</v>
      </c>
      <c r="K369" s="61">
        <f>'Челябинская обл.'!$C$18</f>
        <v>0</v>
      </c>
      <c r="L369" s="61">
        <f>'Челябинская обл.'!$C$19</f>
        <v>0</v>
      </c>
      <c r="M369" s="61">
        <f>'Челябинская обл.'!$C$20</f>
        <v>0</v>
      </c>
      <c r="N369" s="61">
        <f>'Челябинская обл.'!$C$21</f>
        <v>0</v>
      </c>
      <c r="O369" s="61">
        <f>'Челябинская обл.'!$C$23</f>
        <v>1493.77</v>
      </c>
      <c r="P369" s="61">
        <f>'Челябинская обл.'!$C$24</f>
        <v>0</v>
      </c>
      <c r="Q369" s="61">
        <f>'Челябинская обл.'!$C$25</f>
        <v>0</v>
      </c>
      <c r="R369" s="61">
        <f>'Челябинская обл.'!$C$26</f>
        <v>0</v>
      </c>
      <c r="S369" s="61">
        <f>'Челябинская обл.'!$C$27</f>
        <v>0</v>
      </c>
      <c r="T369" s="61">
        <f>'Челябинская обл.'!$C$28</f>
        <v>0</v>
      </c>
      <c r="U369" s="61">
        <f>'Челябинская обл.'!$C$29</f>
        <v>377.24</v>
      </c>
      <c r="V369" s="61">
        <f>'Челябинская обл.'!$C$34</f>
        <v>13.23</v>
      </c>
      <c r="W369" s="61">
        <f>'Челябинская обл.'!$C$37</f>
        <v>352.76</v>
      </c>
      <c r="X369" s="61">
        <f>'Челябинская обл.'!$C$38</f>
        <v>825.59</v>
      </c>
      <c r="Y369" s="61">
        <f>'Челябинская обл.'!$C$39</f>
        <v>0</v>
      </c>
      <c r="Z369" s="61">
        <f>'Челябинская обл.'!$C$40</f>
        <v>0</v>
      </c>
      <c r="AA369" s="61">
        <f>'Челябинская обл.'!$C$41</f>
        <v>0</v>
      </c>
      <c r="AB369" s="61">
        <f>'Челябинская обл.'!$C$44</f>
        <v>1142.9000000000001</v>
      </c>
      <c r="AC369" s="61">
        <f>'Челябинская обл.'!$C$45</f>
        <v>1066.98</v>
      </c>
      <c r="AD369" s="61">
        <f>'Челябинская обл.'!$C$46</f>
        <v>0</v>
      </c>
      <c r="AE369" s="61">
        <f>'Челябинская обл.'!$C$47</f>
        <v>0</v>
      </c>
      <c r="AF369" s="61">
        <f>'Челябинская обл.'!$C$48</f>
        <v>0</v>
      </c>
      <c r="AG369" s="61">
        <f>'Челябинская обл.'!$C$50</f>
        <v>1081.3599999999999</v>
      </c>
      <c r="AH369" s="61">
        <f>'Челябинская обл.'!$C$51</f>
        <v>1328.18</v>
      </c>
      <c r="AI369" s="61">
        <f>'Челябинская обл.'!$C$52</f>
        <v>0</v>
      </c>
      <c r="AJ369" s="61">
        <f>'Челябинская обл.'!$C$53</f>
        <v>0</v>
      </c>
      <c r="AK369" s="61">
        <f>'Челябинская обл.'!$C$54</f>
        <v>0</v>
      </c>
      <c r="AL369" s="61">
        <f>'Челябинская обл.'!$C$55</f>
        <v>0</v>
      </c>
      <c r="AM369" s="61">
        <f>'Челябинская обл.'!$C$56</f>
        <v>243.71</v>
      </c>
    </row>
    <row r="370" spans="1:39" s="22" customFormat="1" ht="15.75">
      <c r="A370" s="65" t="s">
        <v>24</v>
      </c>
      <c r="B370" s="66" t="s">
        <v>478</v>
      </c>
      <c r="C370" s="60"/>
      <c r="D370" s="61" t="str">
        <f>'Челябинская обл.'!$C$7</f>
        <v>13,23</v>
      </c>
      <c r="E370" s="61">
        <f>'Челябинская обл.'!$C$10</f>
        <v>1005.74</v>
      </c>
      <c r="F370" s="61">
        <f>'Челябинская обл.'!$C$11</f>
        <v>0</v>
      </c>
      <c r="G370" s="61">
        <f>'Челябинская обл.'!$C$12</f>
        <v>0</v>
      </c>
      <c r="H370" s="61">
        <f>'Челябинская обл.'!$C$13</f>
        <v>0</v>
      </c>
      <c r="I370" s="61">
        <f>'Челябинская обл.'!$C$14</f>
        <v>0</v>
      </c>
      <c r="J370" s="61">
        <f>'Челябинская обл.'!$C$17</f>
        <v>1987.75</v>
      </c>
      <c r="K370" s="61">
        <f>'Челябинская обл.'!$C$18</f>
        <v>0</v>
      </c>
      <c r="L370" s="61">
        <f>'Челябинская обл.'!$C$19</f>
        <v>0</v>
      </c>
      <c r="M370" s="61">
        <f>'Челябинская обл.'!$C$20</f>
        <v>0</v>
      </c>
      <c r="N370" s="61">
        <f>'Челябинская обл.'!$C$21</f>
        <v>0</v>
      </c>
      <c r="O370" s="61">
        <f>'Челябинская обл.'!$C$23</f>
        <v>1493.77</v>
      </c>
      <c r="P370" s="61">
        <f>'Челябинская обл.'!$C$24</f>
        <v>0</v>
      </c>
      <c r="Q370" s="61">
        <f>'Челябинская обл.'!$C$25</f>
        <v>0</v>
      </c>
      <c r="R370" s="61">
        <f>'Челябинская обл.'!$C$26</f>
        <v>0</v>
      </c>
      <c r="S370" s="61">
        <f>'Челябинская обл.'!$C$27</f>
        <v>0</v>
      </c>
      <c r="T370" s="61">
        <f>'Челябинская обл.'!$C$28</f>
        <v>0</v>
      </c>
      <c r="U370" s="61">
        <f>'Челябинская обл.'!$C$29</f>
        <v>377.24</v>
      </c>
      <c r="V370" s="61">
        <f>'Челябинская обл.'!$C$34</f>
        <v>13.23</v>
      </c>
      <c r="W370" s="61">
        <f>'Челябинская обл.'!$C$37</f>
        <v>352.76</v>
      </c>
      <c r="X370" s="61">
        <f>'Челябинская обл.'!$C$38</f>
        <v>825.59</v>
      </c>
      <c r="Y370" s="61">
        <f>'Челябинская обл.'!$C$39</f>
        <v>0</v>
      </c>
      <c r="Z370" s="61">
        <f>'Челябинская обл.'!$C$40</f>
        <v>0</v>
      </c>
      <c r="AA370" s="61">
        <f>'Челябинская обл.'!$C$41</f>
        <v>0</v>
      </c>
      <c r="AB370" s="61">
        <f>'Челябинская обл.'!$C$44</f>
        <v>1142.9000000000001</v>
      </c>
      <c r="AC370" s="61">
        <f>'Челябинская обл.'!$C$45</f>
        <v>1066.98</v>
      </c>
      <c r="AD370" s="61">
        <f>'Челябинская обл.'!$C$46</f>
        <v>0</v>
      </c>
      <c r="AE370" s="61">
        <f>'Челябинская обл.'!$C$47</f>
        <v>0</v>
      </c>
      <c r="AF370" s="61">
        <f>'Челябинская обл.'!$C$48</f>
        <v>0</v>
      </c>
      <c r="AG370" s="61">
        <f>'Челябинская обл.'!$C$50</f>
        <v>1081.3599999999999</v>
      </c>
      <c r="AH370" s="61">
        <f>'Челябинская обл.'!$C$51</f>
        <v>1328.18</v>
      </c>
      <c r="AI370" s="61">
        <f>'Челябинская обл.'!$C$52</f>
        <v>0</v>
      </c>
      <c r="AJ370" s="61">
        <f>'Челябинская обл.'!$C$53</f>
        <v>0</v>
      </c>
      <c r="AK370" s="61">
        <f>'Челябинская обл.'!$C$54</f>
        <v>0</v>
      </c>
      <c r="AL370" s="61">
        <f>'Челябинская обл.'!$C$55</f>
        <v>0</v>
      </c>
      <c r="AM370" s="61">
        <f>'Челябинская обл.'!$C$56</f>
        <v>243.71</v>
      </c>
    </row>
    <row r="371" spans="1:39" s="22" customFormat="1" ht="15.75">
      <c r="A371" s="65" t="s">
        <v>28</v>
      </c>
      <c r="B371" s="66" t="s">
        <v>479</v>
      </c>
      <c r="C371" s="60"/>
      <c r="D371" s="61" t="str">
        <f>'Челябинская обл.'!$C$7</f>
        <v>13,23</v>
      </c>
      <c r="E371" s="61">
        <f>'Челябинская обл.'!$C$10</f>
        <v>1005.74</v>
      </c>
      <c r="F371" s="61">
        <f>'Челябинская обл.'!$C$11</f>
        <v>0</v>
      </c>
      <c r="G371" s="61">
        <f>'Челябинская обл.'!$C$12</f>
        <v>0</v>
      </c>
      <c r="H371" s="61">
        <f>'Челябинская обл.'!$C$13</f>
        <v>0</v>
      </c>
      <c r="I371" s="61">
        <f>'Челябинская обл.'!$C$14</f>
        <v>0</v>
      </c>
      <c r="J371" s="61">
        <f>'Челябинская обл.'!$C$17</f>
        <v>1987.75</v>
      </c>
      <c r="K371" s="61">
        <f>'Челябинская обл.'!$C$18</f>
        <v>0</v>
      </c>
      <c r="L371" s="61">
        <f>'Челябинская обл.'!$C$19</f>
        <v>0</v>
      </c>
      <c r="M371" s="61">
        <f>'Челябинская обл.'!$C$20</f>
        <v>0</v>
      </c>
      <c r="N371" s="61">
        <f>'Челябинская обл.'!$C$21</f>
        <v>0</v>
      </c>
      <c r="O371" s="61">
        <f>'Челябинская обл.'!$C$23</f>
        <v>1493.77</v>
      </c>
      <c r="P371" s="61">
        <f>'Челябинская обл.'!$C$24</f>
        <v>0</v>
      </c>
      <c r="Q371" s="61">
        <f>'Челябинская обл.'!$C$25</f>
        <v>0</v>
      </c>
      <c r="R371" s="61">
        <f>'Челябинская обл.'!$C$26</f>
        <v>0</v>
      </c>
      <c r="S371" s="61">
        <f>'Челябинская обл.'!$C$27</f>
        <v>0</v>
      </c>
      <c r="T371" s="61">
        <f>'Челябинская обл.'!$C$28</f>
        <v>0</v>
      </c>
      <c r="U371" s="61">
        <f>'Челябинская обл.'!$C$29</f>
        <v>377.24</v>
      </c>
      <c r="V371" s="61">
        <f>'Челябинская обл.'!$C$34</f>
        <v>13.23</v>
      </c>
      <c r="W371" s="61">
        <f>'Челябинская обл.'!$C$37</f>
        <v>352.76</v>
      </c>
      <c r="X371" s="61">
        <f>'Челябинская обл.'!$C$38</f>
        <v>825.59</v>
      </c>
      <c r="Y371" s="61">
        <f>'Челябинская обл.'!$C$39</f>
        <v>0</v>
      </c>
      <c r="Z371" s="61">
        <f>'Челябинская обл.'!$C$40</f>
        <v>0</v>
      </c>
      <c r="AA371" s="61">
        <f>'Челябинская обл.'!$C$41</f>
        <v>0</v>
      </c>
      <c r="AB371" s="61">
        <f>'Челябинская обл.'!$C$44</f>
        <v>1142.9000000000001</v>
      </c>
      <c r="AC371" s="61">
        <f>'Челябинская обл.'!$C$45</f>
        <v>1066.98</v>
      </c>
      <c r="AD371" s="61">
        <f>'Челябинская обл.'!$C$46</f>
        <v>0</v>
      </c>
      <c r="AE371" s="61">
        <f>'Челябинская обл.'!$C$47</f>
        <v>0</v>
      </c>
      <c r="AF371" s="61">
        <f>'Челябинская обл.'!$C$48</f>
        <v>0</v>
      </c>
      <c r="AG371" s="61">
        <f>'Челябинская обл.'!$C$50</f>
        <v>1081.3599999999999</v>
      </c>
      <c r="AH371" s="61">
        <f>'Челябинская обл.'!$C$51</f>
        <v>1328.18</v>
      </c>
      <c r="AI371" s="61">
        <f>'Челябинская обл.'!$C$52</f>
        <v>0</v>
      </c>
      <c r="AJ371" s="61">
        <f>'Челябинская обл.'!$C$53</f>
        <v>0</v>
      </c>
      <c r="AK371" s="61">
        <f>'Челябинская обл.'!$C$54</f>
        <v>0</v>
      </c>
      <c r="AL371" s="61">
        <f>'Челябинская обл.'!$C$55</f>
        <v>0</v>
      </c>
      <c r="AM371" s="61">
        <f>'Челябинская обл.'!$C$56</f>
        <v>243.71</v>
      </c>
    </row>
    <row r="372" spans="1:39" s="22" customFormat="1" ht="15.75">
      <c r="A372" s="65" t="s">
        <v>221</v>
      </c>
      <c r="B372" s="66" t="s">
        <v>480</v>
      </c>
      <c r="C372" s="60"/>
      <c r="D372" s="61" t="str">
        <f>'Челябинская обл.'!$C$7</f>
        <v>13,23</v>
      </c>
      <c r="E372" s="61">
        <f>'Челябинская обл.'!$C$10</f>
        <v>1005.74</v>
      </c>
      <c r="F372" s="61">
        <f>'Челябинская обл.'!$C$11</f>
        <v>0</v>
      </c>
      <c r="G372" s="61">
        <f>'Челябинская обл.'!$C$12</f>
        <v>0</v>
      </c>
      <c r="H372" s="61">
        <f>'Челябинская обл.'!$C$13</f>
        <v>0</v>
      </c>
      <c r="I372" s="61">
        <f>'Челябинская обл.'!$C$14</f>
        <v>0</v>
      </c>
      <c r="J372" s="61">
        <f>'Челябинская обл.'!$C$17</f>
        <v>1987.75</v>
      </c>
      <c r="K372" s="61">
        <f>'Челябинская обл.'!$C$18</f>
        <v>0</v>
      </c>
      <c r="L372" s="61">
        <f>'Челябинская обл.'!$C$19</f>
        <v>0</v>
      </c>
      <c r="M372" s="61">
        <f>'Челябинская обл.'!$C$20</f>
        <v>0</v>
      </c>
      <c r="N372" s="61">
        <f>'Челябинская обл.'!$C$21</f>
        <v>0</v>
      </c>
      <c r="O372" s="61">
        <f>'Челябинская обл.'!$C$23</f>
        <v>1493.77</v>
      </c>
      <c r="P372" s="61">
        <f>'Челябинская обл.'!$C$24</f>
        <v>0</v>
      </c>
      <c r="Q372" s="61">
        <f>'Челябинская обл.'!$C$25</f>
        <v>0</v>
      </c>
      <c r="R372" s="61">
        <f>'Челябинская обл.'!$C$26</f>
        <v>0</v>
      </c>
      <c r="S372" s="61">
        <f>'Челябинская обл.'!$C$27</f>
        <v>0</v>
      </c>
      <c r="T372" s="61">
        <f>'Челябинская обл.'!$C$28</f>
        <v>0</v>
      </c>
      <c r="U372" s="61">
        <f>'Челябинская обл.'!$C$29</f>
        <v>377.24</v>
      </c>
      <c r="V372" s="61">
        <f>'Челябинская обл.'!$C$34</f>
        <v>13.23</v>
      </c>
      <c r="W372" s="61">
        <f>'Челябинская обл.'!$C$37</f>
        <v>352.76</v>
      </c>
      <c r="X372" s="61">
        <f>'Челябинская обл.'!$C$38</f>
        <v>825.59</v>
      </c>
      <c r="Y372" s="61">
        <f>'Челябинская обл.'!$C$39</f>
        <v>0</v>
      </c>
      <c r="Z372" s="61">
        <f>'Челябинская обл.'!$C$40</f>
        <v>0</v>
      </c>
      <c r="AA372" s="61">
        <f>'Челябинская обл.'!$C$41</f>
        <v>0</v>
      </c>
      <c r="AB372" s="61">
        <f>'Челябинская обл.'!$C$44</f>
        <v>1142.9000000000001</v>
      </c>
      <c r="AC372" s="61">
        <f>'Челябинская обл.'!$C$45</f>
        <v>1066.98</v>
      </c>
      <c r="AD372" s="61">
        <f>'Челябинская обл.'!$C$46</f>
        <v>0</v>
      </c>
      <c r="AE372" s="61">
        <f>'Челябинская обл.'!$C$47</f>
        <v>0</v>
      </c>
      <c r="AF372" s="61">
        <f>'Челябинская обл.'!$C$48</f>
        <v>0</v>
      </c>
      <c r="AG372" s="61">
        <f>'Челябинская обл.'!$C$50</f>
        <v>1081.3599999999999</v>
      </c>
      <c r="AH372" s="61">
        <f>'Челябинская обл.'!$C$51</f>
        <v>1328.18</v>
      </c>
      <c r="AI372" s="61">
        <f>'Челябинская обл.'!$C$52</f>
        <v>0</v>
      </c>
      <c r="AJ372" s="61">
        <f>'Челябинская обл.'!$C$53</f>
        <v>0</v>
      </c>
      <c r="AK372" s="61">
        <f>'Челябинская обл.'!$C$54</f>
        <v>0</v>
      </c>
      <c r="AL372" s="61">
        <f>'Челябинская обл.'!$C$55</f>
        <v>0</v>
      </c>
      <c r="AM372" s="61">
        <f>'Челябинская обл.'!$C$56</f>
        <v>243.71</v>
      </c>
    </row>
    <row r="373" spans="1:39" s="22" customFormat="1" ht="15.75">
      <c r="A373" s="65" t="s">
        <v>223</v>
      </c>
      <c r="B373" s="66" t="s">
        <v>481</v>
      </c>
      <c r="C373" s="60"/>
      <c r="D373" s="61" t="str">
        <f>'Челябинская обл.'!$C$7</f>
        <v>13,23</v>
      </c>
      <c r="E373" s="61">
        <f>'Челябинская обл.'!$C$10</f>
        <v>1005.74</v>
      </c>
      <c r="F373" s="61">
        <f>'Челябинская обл.'!$C$11</f>
        <v>0</v>
      </c>
      <c r="G373" s="61">
        <f>'Челябинская обл.'!$C$12</f>
        <v>0</v>
      </c>
      <c r="H373" s="61">
        <f>'Челябинская обл.'!$C$13</f>
        <v>0</v>
      </c>
      <c r="I373" s="61">
        <f>'Челябинская обл.'!$C$14</f>
        <v>0</v>
      </c>
      <c r="J373" s="61">
        <f>'Челябинская обл.'!$C$17</f>
        <v>1987.75</v>
      </c>
      <c r="K373" s="61">
        <f>'Челябинская обл.'!$C$18</f>
        <v>0</v>
      </c>
      <c r="L373" s="61">
        <f>'Челябинская обл.'!$C$19</f>
        <v>0</v>
      </c>
      <c r="M373" s="61">
        <f>'Челябинская обл.'!$C$20</f>
        <v>0</v>
      </c>
      <c r="N373" s="61">
        <f>'Челябинская обл.'!$C$21</f>
        <v>0</v>
      </c>
      <c r="O373" s="61">
        <f>'Челябинская обл.'!$C$23</f>
        <v>1493.77</v>
      </c>
      <c r="P373" s="61">
        <f>'Челябинская обл.'!$C$24</f>
        <v>0</v>
      </c>
      <c r="Q373" s="61">
        <f>'Челябинская обл.'!$C$25</f>
        <v>0</v>
      </c>
      <c r="R373" s="61">
        <f>'Челябинская обл.'!$C$26</f>
        <v>0</v>
      </c>
      <c r="S373" s="61">
        <f>'Челябинская обл.'!$C$27</f>
        <v>0</v>
      </c>
      <c r="T373" s="61">
        <f>'Челябинская обл.'!$C$28</f>
        <v>0</v>
      </c>
      <c r="U373" s="61">
        <f>'Челябинская обл.'!$C$29</f>
        <v>377.24</v>
      </c>
      <c r="V373" s="61">
        <f>'Челябинская обл.'!$C$34</f>
        <v>13.23</v>
      </c>
      <c r="W373" s="61">
        <f>'Челябинская обл.'!$C$37</f>
        <v>352.76</v>
      </c>
      <c r="X373" s="61">
        <f>'Челябинская обл.'!$C$38</f>
        <v>825.59</v>
      </c>
      <c r="Y373" s="61">
        <f>'Челябинская обл.'!$C$39</f>
        <v>0</v>
      </c>
      <c r="Z373" s="61">
        <f>'Челябинская обл.'!$C$40</f>
        <v>0</v>
      </c>
      <c r="AA373" s="61">
        <f>'Челябинская обл.'!$C$41</f>
        <v>0</v>
      </c>
      <c r="AB373" s="61">
        <f>'Челябинская обл.'!$C$44</f>
        <v>1142.9000000000001</v>
      </c>
      <c r="AC373" s="61">
        <f>'Челябинская обл.'!$C$45</f>
        <v>1066.98</v>
      </c>
      <c r="AD373" s="61">
        <f>'Челябинская обл.'!$C$46</f>
        <v>0</v>
      </c>
      <c r="AE373" s="61">
        <f>'Челябинская обл.'!$C$47</f>
        <v>0</v>
      </c>
      <c r="AF373" s="61">
        <f>'Челябинская обл.'!$C$48</f>
        <v>0</v>
      </c>
      <c r="AG373" s="61">
        <f>'Челябинская обл.'!$C$50</f>
        <v>1081.3599999999999</v>
      </c>
      <c r="AH373" s="61">
        <f>'Челябинская обл.'!$C$51</f>
        <v>1328.18</v>
      </c>
      <c r="AI373" s="61">
        <f>'Челябинская обл.'!$C$52</f>
        <v>0</v>
      </c>
      <c r="AJ373" s="61">
        <f>'Челябинская обл.'!$C$53</f>
        <v>0</v>
      </c>
      <c r="AK373" s="61">
        <f>'Челябинская обл.'!$C$54</f>
        <v>0</v>
      </c>
      <c r="AL373" s="61">
        <f>'Челябинская обл.'!$C$55</f>
        <v>0</v>
      </c>
      <c r="AM373" s="61">
        <f>'Челябинская обл.'!$C$56</f>
        <v>243.71</v>
      </c>
    </row>
    <row r="374" spans="1:39" s="22" customFormat="1" ht="63">
      <c r="A374" s="65" t="s">
        <v>224</v>
      </c>
      <c r="B374" s="73" t="s">
        <v>589</v>
      </c>
      <c r="C374" s="60"/>
      <c r="D374" s="61" t="str">
        <f>'Челябинская обл.'!$C$7</f>
        <v>13,23</v>
      </c>
      <c r="E374" s="61">
        <f>'Челябинская обл.'!$C$10</f>
        <v>1005.74</v>
      </c>
      <c r="F374" s="61">
        <f>'Челябинская обл.'!$C$11</f>
        <v>0</v>
      </c>
      <c r="G374" s="61">
        <f>'Челябинская обл.'!$C$12</f>
        <v>0</v>
      </c>
      <c r="H374" s="61">
        <f>'Челябинская обл.'!$C$13</f>
        <v>0</v>
      </c>
      <c r="I374" s="61">
        <f>'Челябинская обл.'!$C$14</f>
        <v>0</v>
      </c>
      <c r="J374" s="61">
        <f>'Челябинская обл.'!$C$17</f>
        <v>1987.75</v>
      </c>
      <c r="K374" s="61">
        <f>'Челябинская обл.'!$C$18</f>
        <v>0</v>
      </c>
      <c r="L374" s="61">
        <f>'Челябинская обл.'!$C$19</f>
        <v>0</v>
      </c>
      <c r="M374" s="61">
        <f>'Челябинская обл.'!$C$20</f>
        <v>0</v>
      </c>
      <c r="N374" s="61">
        <f>'Челябинская обл.'!$C$21</f>
        <v>0</v>
      </c>
      <c r="O374" s="61">
        <f>'Челябинская обл.'!$C$23</f>
        <v>1493.77</v>
      </c>
      <c r="P374" s="61">
        <f>'Челябинская обл.'!$C$24</f>
        <v>0</v>
      </c>
      <c r="Q374" s="61">
        <f>'Челябинская обл.'!$C$25</f>
        <v>0</v>
      </c>
      <c r="R374" s="61">
        <f>'Челябинская обл.'!$C$26</f>
        <v>0</v>
      </c>
      <c r="S374" s="61">
        <f>'Челябинская обл.'!$C$27</f>
        <v>0</v>
      </c>
      <c r="T374" s="61">
        <f>'Челябинская обл.'!$C$28</f>
        <v>0</v>
      </c>
      <c r="U374" s="61">
        <f>'Челябинская обл.'!$C$29</f>
        <v>377.24</v>
      </c>
      <c r="V374" s="61">
        <f>'Челябинская обл.'!$C$34</f>
        <v>13.23</v>
      </c>
      <c r="W374" s="61">
        <f>'Челябинская обл.'!$C$37</f>
        <v>352.76</v>
      </c>
      <c r="X374" s="61">
        <f>'Челябинская обл.'!$C$38</f>
        <v>825.59</v>
      </c>
      <c r="Y374" s="61">
        <f>'Челябинская обл.'!$C$39</f>
        <v>0</v>
      </c>
      <c r="Z374" s="61">
        <f>'Челябинская обл.'!$C$40</f>
        <v>0</v>
      </c>
      <c r="AA374" s="61">
        <f>'Челябинская обл.'!$C$41</f>
        <v>0</v>
      </c>
      <c r="AB374" s="61">
        <f>'Челябинская обл.'!$C$44</f>
        <v>1142.9000000000001</v>
      </c>
      <c r="AC374" s="61">
        <f>'Челябинская обл.'!$C$45</f>
        <v>1066.98</v>
      </c>
      <c r="AD374" s="61">
        <f>'Челябинская обл.'!$C$46</f>
        <v>0</v>
      </c>
      <c r="AE374" s="61">
        <f>'Челябинская обл.'!$C$47</f>
        <v>0</v>
      </c>
      <c r="AF374" s="61">
        <f>'Челябинская обл.'!$C$48</f>
        <v>0</v>
      </c>
      <c r="AG374" s="61">
        <f>'Челябинская обл.'!$C$50</f>
        <v>1081.3599999999999</v>
      </c>
      <c r="AH374" s="61">
        <f>'Челябинская обл.'!$C$51</f>
        <v>1328.18</v>
      </c>
      <c r="AI374" s="61">
        <f>'Челябинская обл.'!$C$52</f>
        <v>0</v>
      </c>
      <c r="AJ374" s="61">
        <f>'Челябинская обл.'!$C$53</f>
        <v>0</v>
      </c>
      <c r="AK374" s="61">
        <f>'Челябинская обл.'!$C$54</f>
        <v>0</v>
      </c>
      <c r="AL374" s="61">
        <f>'Челябинская обл.'!$C$55</f>
        <v>0</v>
      </c>
      <c r="AM374" s="61">
        <f>'Челябинская обл.'!$C$56</f>
        <v>243.71</v>
      </c>
    </row>
    <row r="375" spans="1:39" s="22" customFormat="1" ht="15.75">
      <c r="A375" s="65" t="s">
        <v>232</v>
      </c>
      <c r="B375" s="66" t="s">
        <v>482</v>
      </c>
      <c r="C375" s="60"/>
      <c r="D375" s="61" t="str">
        <f>'Челябинская обл.'!$C$7</f>
        <v>13,23</v>
      </c>
      <c r="E375" s="61">
        <f>'Челябинская обл.'!$C$10</f>
        <v>1005.74</v>
      </c>
      <c r="F375" s="61">
        <f>'Челябинская обл.'!$C$11</f>
        <v>0</v>
      </c>
      <c r="G375" s="61">
        <f>'Челябинская обл.'!$C$12</f>
        <v>0</v>
      </c>
      <c r="H375" s="61">
        <f>'Челябинская обл.'!$C$13</f>
        <v>0</v>
      </c>
      <c r="I375" s="61">
        <f>'Челябинская обл.'!$C$14</f>
        <v>0</v>
      </c>
      <c r="J375" s="61">
        <f>'Челябинская обл.'!$C$17</f>
        <v>1987.75</v>
      </c>
      <c r="K375" s="61">
        <f>'Челябинская обл.'!$C$18</f>
        <v>0</v>
      </c>
      <c r="L375" s="61">
        <f>'Челябинская обл.'!$C$19</f>
        <v>0</v>
      </c>
      <c r="M375" s="61">
        <f>'Челябинская обл.'!$C$20</f>
        <v>0</v>
      </c>
      <c r="N375" s="61">
        <f>'Челябинская обл.'!$C$21</f>
        <v>0</v>
      </c>
      <c r="O375" s="61">
        <f>'Челябинская обл.'!$C$23</f>
        <v>1493.77</v>
      </c>
      <c r="P375" s="61">
        <f>'Челябинская обл.'!$C$24</f>
        <v>0</v>
      </c>
      <c r="Q375" s="61">
        <f>'Челябинская обл.'!$C$25</f>
        <v>0</v>
      </c>
      <c r="R375" s="61">
        <f>'Челябинская обл.'!$C$26</f>
        <v>0</v>
      </c>
      <c r="S375" s="61">
        <f>'Челябинская обл.'!$C$27</f>
        <v>0</v>
      </c>
      <c r="T375" s="61">
        <f>'Челябинская обл.'!$C$28</f>
        <v>0</v>
      </c>
      <c r="U375" s="61">
        <f>'Челябинская обл.'!$C$29</f>
        <v>377.24</v>
      </c>
      <c r="V375" s="61">
        <f>'Челябинская обл.'!$C$34</f>
        <v>13.23</v>
      </c>
      <c r="W375" s="61">
        <f>'Челябинская обл.'!$C$37</f>
        <v>352.76</v>
      </c>
      <c r="X375" s="61">
        <f>'Челябинская обл.'!$C$38</f>
        <v>825.59</v>
      </c>
      <c r="Y375" s="61">
        <f>'Челябинская обл.'!$C$39</f>
        <v>0</v>
      </c>
      <c r="Z375" s="61">
        <f>'Челябинская обл.'!$C$40</f>
        <v>0</v>
      </c>
      <c r="AA375" s="61">
        <f>'Челябинская обл.'!$C$41</f>
        <v>0</v>
      </c>
      <c r="AB375" s="61">
        <f>'Челябинская обл.'!$C$44</f>
        <v>1142.9000000000001</v>
      </c>
      <c r="AC375" s="61">
        <f>'Челябинская обл.'!$C$45</f>
        <v>1066.98</v>
      </c>
      <c r="AD375" s="61">
        <f>'Челябинская обл.'!$C$46</f>
        <v>0</v>
      </c>
      <c r="AE375" s="61">
        <f>'Челябинская обл.'!$C$47</f>
        <v>0</v>
      </c>
      <c r="AF375" s="61">
        <f>'Челябинская обл.'!$C$48</f>
        <v>0</v>
      </c>
      <c r="AG375" s="61">
        <f>'Челябинская обл.'!$C$50</f>
        <v>1081.3599999999999</v>
      </c>
      <c r="AH375" s="61">
        <f>'Челябинская обл.'!$C$51</f>
        <v>1328.18</v>
      </c>
      <c r="AI375" s="61">
        <f>'Челябинская обл.'!$C$52</f>
        <v>0</v>
      </c>
      <c r="AJ375" s="61">
        <f>'Челябинская обл.'!$C$53</f>
        <v>0</v>
      </c>
      <c r="AK375" s="61">
        <f>'Челябинская обл.'!$C$54</f>
        <v>0</v>
      </c>
      <c r="AL375" s="61">
        <f>'Челябинская обл.'!$C$55</f>
        <v>0</v>
      </c>
      <c r="AM375" s="61">
        <f>'Челябинская обл.'!$C$56</f>
        <v>243.71</v>
      </c>
    </row>
    <row r="376" spans="1:39" s="22" customFormat="1" ht="15.75">
      <c r="A376" s="65" t="s">
        <v>234</v>
      </c>
      <c r="B376" s="66" t="s">
        <v>483</v>
      </c>
      <c r="C376" s="60"/>
      <c r="D376" s="61" t="str">
        <f>'Челябинская обл.'!$C$7</f>
        <v>13,23</v>
      </c>
      <c r="E376" s="61">
        <f>'Челябинская обл.'!$C$10</f>
        <v>1005.74</v>
      </c>
      <c r="F376" s="61">
        <f>'Челябинская обл.'!$C$11</f>
        <v>0</v>
      </c>
      <c r="G376" s="61">
        <f>'Челябинская обл.'!$C$12</f>
        <v>0</v>
      </c>
      <c r="H376" s="61">
        <f>'Челябинская обл.'!$C$13</f>
        <v>0</v>
      </c>
      <c r="I376" s="61">
        <f>'Челябинская обл.'!$C$14</f>
        <v>0</v>
      </c>
      <c r="J376" s="61">
        <f>'Челябинская обл.'!$C$17</f>
        <v>1987.75</v>
      </c>
      <c r="K376" s="61">
        <f>'Челябинская обл.'!$C$18</f>
        <v>0</v>
      </c>
      <c r="L376" s="61">
        <f>'Челябинская обл.'!$C$19</f>
        <v>0</v>
      </c>
      <c r="M376" s="61">
        <f>'Челябинская обл.'!$C$20</f>
        <v>0</v>
      </c>
      <c r="N376" s="61">
        <f>'Челябинская обл.'!$C$21</f>
        <v>0</v>
      </c>
      <c r="O376" s="61">
        <f>'Челябинская обл.'!$C$23</f>
        <v>1493.77</v>
      </c>
      <c r="P376" s="61">
        <f>'Челябинская обл.'!$C$24</f>
        <v>0</v>
      </c>
      <c r="Q376" s="61">
        <f>'Челябинская обл.'!$C$25</f>
        <v>0</v>
      </c>
      <c r="R376" s="61">
        <f>'Челябинская обл.'!$C$26</f>
        <v>0</v>
      </c>
      <c r="S376" s="61">
        <f>'Челябинская обл.'!$C$27</f>
        <v>0</v>
      </c>
      <c r="T376" s="61">
        <f>'Челябинская обл.'!$C$28</f>
        <v>0</v>
      </c>
      <c r="U376" s="61">
        <f>'Челябинская обл.'!$C$29</f>
        <v>377.24</v>
      </c>
      <c r="V376" s="61">
        <f>'Челябинская обл.'!$C$34</f>
        <v>13.23</v>
      </c>
      <c r="W376" s="61">
        <f>'Челябинская обл.'!$C$37</f>
        <v>352.76</v>
      </c>
      <c r="X376" s="61">
        <f>'Челябинская обл.'!$C$38</f>
        <v>825.59</v>
      </c>
      <c r="Y376" s="61">
        <f>'Челябинская обл.'!$C$39</f>
        <v>0</v>
      </c>
      <c r="Z376" s="61">
        <f>'Челябинская обл.'!$C$40</f>
        <v>0</v>
      </c>
      <c r="AA376" s="61">
        <f>'Челябинская обл.'!$C$41</f>
        <v>0</v>
      </c>
      <c r="AB376" s="61">
        <f>'Челябинская обл.'!$C$44</f>
        <v>1142.9000000000001</v>
      </c>
      <c r="AC376" s="61">
        <f>'Челябинская обл.'!$C$45</f>
        <v>1066.98</v>
      </c>
      <c r="AD376" s="61">
        <f>'Челябинская обл.'!$C$46</f>
        <v>0</v>
      </c>
      <c r="AE376" s="61">
        <f>'Челябинская обл.'!$C$47</f>
        <v>0</v>
      </c>
      <c r="AF376" s="61">
        <f>'Челябинская обл.'!$C$48</f>
        <v>0</v>
      </c>
      <c r="AG376" s="61">
        <f>'Челябинская обл.'!$C$50</f>
        <v>1081.3599999999999</v>
      </c>
      <c r="AH376" s="61">
        <f>'Челябинская обл.'!$C$51</f>
        <v>1328.18</v>
      </c>
      <c r="AI376" s="61">
        <f>'Челябинская обл.'!$C$52</f>
        <v>0</v>
      </c>
      <c r="AJ376" s="61">
        <f>'Челябинская обл.'!$C$53</f>
        <v>0</v>
      </c>
      <c r="AK376" s="61">
        <f>'Челябинская обл.'!$C$54</f>
        <v>0</v>
      </c>
      <c r="AL376" s="61">
        <f>'Челябинская обл.'!$C$55</f>
        <v>0</v>
      </c>
      <c r="AM376" s="61">
        <f>'Челябинская обл.'!$C$56</f>
        <v>243.71</v>
      </c>
    </row>
    <row r="377" spans="1:39" s="22" customFormat="1" ht="15.75">
      <c r="A377" s="65" t="s">
        <v>236</v>
      </c>
      <c r="B377" s="83" t="s">
        <v>484</v>
      </c>
      <c r="C377" s="60"/>
      <c r="D377" s="61" t="str">
        <f>'Челябинская обл.'!$C$7</f>
        <v>13,23</v>
      </c>
      <c r="E377" s="61">
        <f>'Челябинская обл.'!$C$10</f>
        <v>1005.74</v>
      </c>
      <c r="F377" s="61">
        <f>'Челябинская обл.'!$C$11</f>
        <v>0</v>
      </c>
      <c r="G377" s="61">
        <f>'Челябинская обл.'!$C$12</f>
        <v>0</v>
      </c>
      <c r="H377" s="61">
        <f>'Челябинская обл.'!$C$13</f>
        <v>0</v>
      </c>
      <c r="I377" s="61">
        <f>'Челябинская обл.'!$C$14</f>
        <v>0</v>
      </c>
      <c r="J377" s="61">
        <f>'Челябинская обл.'!$C$17</f>
        <v>1987.75</v>
      </c>
      <c r="K377" s="61">
        <f>'Челябинская обл.'!$C$18</f>
        <v>0</v>
      </c>
      <c r="L377" s="61">
        <f>'Челябинская обл.'!$C$19</f>
        <v>0</v>
      </c>
      <c r="M377" s="61">
        <f>'Челябинская обл.'!$C$20</f>
        <v>0</v>
      </c>
      <c r="N377" s="61">
        <f>'Челябинская обл.'!$C$21</f>
        <v>0</v>
      </c>
      <c r="O377" s="61">
        <f>'Челябинская обл.'!$C$23</f>
        <v>1493.77</v>
      </c>
      <c r="P377" s="61">
        <f>'Челябинская обл.'!$C$24</f>
        <v>0</v>
      </c>
      <c r="Q377" s="61">
        <f>'Челябинская обл.'!$C$25</f>
        <v>0</v>
      </c>
      <c r="R377" s="61">
        <f>'Челябинская обл.'!$C$26</f>
        <v>0</v>
      </c>
      <c r="S377" s="61">
        <f>'Челябинская обл.'!$C$27</f>
        <v>0</v>
      </c>
      <c r="T377" s="61">
        <f>'Челябинская обл.'!$C$28</f>
        <v>0</v>
      </c>
      <c r="U377" s="61">
        <f>'Челябинская обл.'!$C$29</f>
        <v>377.24</v>
      </c>
      <c r="V377" s="61">
        <f>'Челябинская обл.'!$C$34</f>
        <v>13.23</v>
      </c>
      <c r="W377" s="61">
        <f>'Челябинская обл.'!$C$37</f>
        <v>352.76</v>
      </c>
      <c r="X377" s="61">
        <f>'Челябинская обл.'!$C$38</f>
        <v>825.59</v>
      </c>
      <c r="Y377" s="61">
        <f>'Челябинская обл.'!$C$39</f>
        <v>0</v>
      </c>
      <c r="Z377" s="61">
        <f>'Челябинская обл.'!$C$40</f>
        <v>0</v>
      </c>
      <c r="AA377" s="61">
        <f>'Челябинская обл.'!$C$41</f>
        <v>0</v>
      </c>
      <c r="AB377" s="61">
        <f>'Челябинская обл.'!$C$44</f>
        <v>1142.9000000000001</v>
      </c>
      <c r="AC377" s="61">
        <f>'Челябинская обл.'!$C$45</f>
        <v>1066.98</v>
      </c>
      <c r="AD377" s="61">
        <f>'Челябинская обл.'!$C$46</f>
        <v>0</v>
      </c>
      <c r="AE377" s="61">
        <f>'Челябинская обл.'!$C$47</f>
        <v>0</v>
      </c>
      <c r="AF377" s="61">
        <f>'Челябинская обл.'!$C$48</f>
        <v>0</v>
      </c>
      <c r="AG377" s="61">
        <f>'Челябинская обл.'!$C$50</f>
        <v>1081.3599999999999</v>
      </c>
      <c r="AH377" s="61">
        <f>'Челябинская обл.'!$C$51</f>
        <v>1328.18</v>
      </c>
      <c r="AI377" s="61">
        <f>'Челябинская обл.'!$C$52</f>
        <v>0</v>
      </c>
      <c r="AJ377" s="61">
        <f>'Челябинская обл.'!$C$53</f>
        <v>0</v>
      </c>
      <c r="AK377" s="61">
        <f>'Челябинская обл.'!$C$54</f>
        <v>0</v>
      </c>
      <c r="AL377" s="61">
        <f>'Челябинская обл.'!$C$55</f>
        <v>0</v>
      </c>
      <c r="AM377" s="61">
        <f>'Челябинская обл.'!$C$56</f>
        <v>243.71</v>
      </c>
    </row>
    <row r="378" spans="1:39" s="22" customFormat="1" ht="15.75">
      <c r="A378" s="65" t="s">
        <v>245</v>
      </c>
      <c r="B378" s="66" t="s">
        <v>485</v>
      </c>
      <c r="C378" s="60"/>
      <c r="D378" s="61" t="str">
        <f>'Челябинская обл.'!$C$7</f>
        <v>13,23</v>
      </c>
      <c r="E378" s="61">
        <f>'Челябинская обл.'!$C$10</f>
        <v>1005.74</v>
      </c>
      <c r="F378" s="61">
        <f>'Челябинская обл.'!$C$11</f>
        <v>0</v>
      </c>
      <c r="G378" s="61">
        <f>'Челябинская обл.'!$C$12</f>
        <v>0</v>
      </c>
      <c r="H378" s="61">
        <f>'Челябинская обл.'!$C$13</f>
        <v>0</v>
      </c>
      <c r="I378" s="61">
        <f>'Челябинская обл.'!$C$14</f>
        <v>0</v>
      </c>
      <c r="J378" s="61">
        <f>'Челябинская обл.'!$C$17</f>
        <v>1987.75</v>
      </c>
      <c r="K378" s="61">
        <f>'Челябинская обл.'!$C$18</f>
        <v>0</v>
      </c>
      <c r="L378" s="61">
        <f>'Челябинская обл.'!$C$19</f>
        <v>0</v>
      </c>
      <c r="M378" s="61">
        <f>'Челябинская обл.'!$C$20</f>
        <v>0</v>
      </c>
      <c r="N378" s="61">
        <f>'Челябинская обл.'!$C$21</f>
        <v>0</v>
      </c>
      <c r="O378" s="61">
        <f>'Челябинская обл.'!$C$23</f>
        <v>1493.77</v>
      </c>
      <c r="P378" s="61">
        <f>'Челябинская обл.'!$C$24</f>
        <v>0</v>
      </c>
      <c r="Q378" s="61">
        <f>'Челябинская обл.'!$C$25</f>
        <v>0</v>
      </c>
      <c r="R378" s="61">
        <f>'Челябинская обл.'!$C$26</f>
        <v>0</v>
      </c>
      <c r="S378" s="61">
        <f>'Челябинская обл.'!$C$27</f>
        <v>0</v>
      </c>
      <c r="T378" s="61">
        <f>'Челябинская обл.'!$C$28</f>
        <v>0</v>
      </c>
      <c r="U378" s="61">
        <f>'Челябинская обл.'!$C$29</f>
        <v>377.24</v>
      </c>
      <c r="V378" s="61">
        <f>'Челябинская обл.'!$C$34</f>
        <v>13.23</v>
      </c>
      <c r="W378" s="61">
        <f>'Челябинская обл.'!$C$37</f>
        <v>352.76</v>
      </c>
      <c r="X378" s="61">
        <f>'Челябинская обл.'!$C$38</f>
        <v>825.59</v>
      </c>
      <c r="Y378" s="61">
        <f>'Челябинская обл.'!$C$39</f>
        <v>0</v>
      </c>
      <c r="Z378" s="61">
        <f>'Челябинская обл.'!$C$40</f>
        <v>0</v>
      </c>
      <c r="AA378" s="61">
        <f>'Челябинская обл.'!$C$41</f>
        <v>0</v>
      </c>
      <c r="AB378" s="61">
        <f>'Челябинская обл.'!$C$44</f>
        <v>1142.9000000000001</v>
      </c>
      <c r="AC378" s="61">
        <f>'Челябинская обл.'!$C$45</f>
        <v>1066.98</v>
      </c>
      <c r="AD378" s="61">
        <f>'Челябинская обл.'!$C$46</f>
        <v>0</v>
      </c>
      <c r="AE378" s="61">
        <f>'Челябинская обл.'!$C$47</f>
        <v>0</v>
      </c>
      <c r="AF378" s="61">
        <f>'Челябинская обл.'!$C$48</f>
        <v>0</v>
      </c>
      <c r="AG378" s="61">
        <f>'Челябинская обл.'!$C$50</f>
        <v>1081.3599999999999</v>
      </c>
      <c r="AH378" s="61">
        <f>'Челябинская обл.'!$C$51</f>
        <v>1328.18</v>
      </c>
      <c r="AI378" s="61">
        <f>'Челябинская обл.'!$C$52</f>
        <v>0</v>
      </c>
      <c r="AJ378" s="61">
        <f>'Челябинская обл.'!$C$53</f>
        <v>0</v>
      </c>
      <c r="AK378" s="61">
        <f>'Челябинская обл.'!$C$54</f>
        <v>0</v>
      </c>
      <c r="AL378" s="61">
        <f>'Челябинская обл.'!$C$55</f>
        <v>0</v>
      </c>
      <c r="AM378" s="61">
        <f>'Челябинская обл.'!$C$56</f>
        <v>243.71</v>
      </c>
    </row>
    <row r="379" spans="1:39" s="22" customFormat="1" ht="63">
      <c r="A379" s="65" t="s">
        <v>246</v>
      </c>
      <c r="B379" s="66" t="s">
        <v>486</v>
      </c>
      <c r="C379" s="60"/>
      <c r="D379" s="61" t="str">
        <f>'Челябинская обл.'!$C$7</f>
        <v>13,23</v>
      </c>
      <c r="E379" s="61">
        <f>'Челябинская обл.'!$C$10</f>
        <v>1005.74</v>
      </c>
      <c r="F379" s="61">
        <f>'Челябинская обл.'!$C$11</f>
        <v>0</v>
      </c>
      <c r="G379" s="61">
        <f>'Челябинская обл.'!$C$12</f>
        <v>0</v>
      </c>
      <c r="H379" s="61">
        <f>'Челябинская обл.'!$C$13</f>
        <v>0</v>
      </c>
      <c r="I379" s="61">
        <f>'Челябинская обл.'!$C$14</f>
        <v>0</v>
      </c>
      <c r="J379" s="61">
        <f>'Челябинская обл.'!$C$17</f>
        <v>1987.75</v>
      </c>
      <c r="K379" s="61">
        <f>'Челябинская обл.'!$C$18</f>
        <v>0</v>
      </c>
      <c r="L379" s="61">
        <f>'Челябинская обл.'!$C$19</f>
        <v>0</v>
      </c>
      <c r="M379" s="61">
        <f>'Челябинская обл.'!$C$20</f>
        <v>0</v>
      </c>
      <c r="N379" s="61">
        <f>'Челябинская обл.'!$C$21</f>
        <v>0</v>
      </c>
      <c r="O379" s="61">
        <f>'Челябинская обл.'!$C$23</f>
        <v>1493.77</v>
      </c>
      <c r="P379" s="61">
        <f>'Челябинская обл.'!$C$24</f>
        <v>0</v>
      </c>
      <c r="Q379" s="61">
        <f>'Челябинская обл.'!$C$25</f>
        <v>0</v>
      </c>
      <c r="R379" s="61">
        <f>'Челябинская обл.'!$C$26</f>
        <v>0</v>
      </c>
      <c r="S379" s="61">
        <f>'Челябинская обл.'!$C$27</f>
        <v>0</v>
      </c>
      <c r="T379" s="61">
        <f>'Челябинская обл.'!$C$28</f>
        <v>0</v>
      </c>
      <c r="U379" s="61">
        <f>'Челябинская обл.'!$C$29</f>
        <v>377.24</v>
      </c>
      <c r="V379" s="61">
        <f>'Челябинская обл.'!$C$34</f>
        <v>13.23</v>
      </c>
      <c r="W379" s="61">
        <f>'Челябинская обл.'!$C$37</f>
        <v>352.76</v>
      </c>
      <c r="X379" s="61">
        <f>'Челябинская обл.'!$C$38</f>
        <v>825.59</v>
      </c>
      <c r="Y379" s="61">
        <f>'Челябинская обл.'!$C$39</f>
        <v>0</v>
      </c>
      <c r="Z379" s="61">
        <f>'Челябинская обл.'!$C$40</f>
        <v>0</v>
      </c>
      <c r="AA379" s="61">
        <f>'Челябинская обл.'!$C$41</f>
        <v>0</v>
      </c>
      <c r="AB379" s="61">
        <f>'Челябинская обл.'!$C$44</f>
        <v>1142.9000000000001</v>
      </c>
      <c r="AC379" s="61">
        <f>'Челябинская обл.'!$C$45</f>
        <v>1066.98</v>
      </c>
      <c r="AD379" s="61">
        <f>'Челябинская обл.'!$C$46</f>
        <v>0</v>
      </c>
      <c r="AE379" s="61">
        <f>'Челябинская обл.'!$C$47</f>
        <v>0</v>
      </c>
      <c r="AF379" s="61">
        <f>'Челябинская обл.'!$C$48</f>
        <v>0</v>
      </c>
      <c r="AG379" s="61">
        <f>'Челябинская обл.'!$C$50</f>
        <v>1081.3599999999999</v>
      </c>
      <c r="AH379" s="61">
        <f>'Челябинская обл.'!$C$51</f>
        <v>1328.18</v>
      </c>
      <c r="AI379" s="61">
        <f>'Челябинская обл.'!$C$52</f>
        <v>0</v>
      </c>
      <c r="AJ379" s="61">
        <f>'Челябинская обл.'!$C$53</f>
        <v>0</v>
      </c>
      <c r="AK379" s="61">
        <f>'Челябинская обл.'!$C$54</f>
        <v>0</v>
      </c>
      <c r="AL379" s="61">
        <f>'Челябинская обл.'!$C$55</f>
        <v>0</v>
      </c>
      <c r="AM379" s="61">
        <f>'Челябинская обл.'!$C$56</f>
        <v>243.71</v>
      </c>
    </row>
    <row r="380" spans="1:39" s="22" customFormat="1" ht="15.75">
      <c r="A380" s="65" t="s">
        <v>262</v>
      </c>
      <c r="B380" s="66" t="s">
        <v>487</v>
      </c>
      <c r="C380" s="60"/>
      <c r="D380" s="61" t="str">
        <f>'Челябинская обл.'!$C$7</f>
        <v>13,23</v>
      </c>
      <c r="E380" s="61">
        <f>'Челябинская обл.'!$C$10</f>
        <v>1005.74</v>
      </c>
      <c r="F380" s="61">
        <f>'Челябинская обл.'!$C$11</f>
        <v>0</v>
      </c>
      <c r="G380" s="61">
        <f>'Челябинская обл.'!$C$12</f>
        <v>0</v>
      </c>
      <c r="H380" s="61">
        <f>'Челябинская обл.'!$C$13</f>
        <v>0</v>
      </c>
      <c r="I380" s="61">
        <f>'Челябинская обл.'!$C$14</f>
        <v>0</v>
      </c>
      <c r="J380" s="61">
        <f>'Челябинская обл.'!$C$17</f>
        <v>1987.75</v>
      </c>
      <c r="K380" s="61">
        <f>'Челябинская обл.'!$C$18</f>
        <v>0</v>
      </c>
      <c r="L380" s="61">
        <f>'Челябинская обл.'!$C$19</f>
        <v>0</v>
      </c>
      <c r="M380" s="61">
        <f>'Челябинская обл.'!$C$20</f>
        <v>0</v>
      </c>
      <c r="N380" s="61">
        <f>'Челябинская обл.'!$C$21</f>
        <v>0</v>
      </c>
      <c r="O380" s="61">
        <f>'Челябинская обл.'!$C$23</f>
        <v>1493.77</v>
      </c>
      <c r="P380" s="61">
        <f>'Челябинская обл.'!$C$24</f>
        <v>0</v>
      </c>
      <c r="Q380" s="61">
        <f>'Челябинская обл.'!$C$25</f>
        <v>0</v>
      </c>
      <c r="R380" s="61">
        <f>'Челябинская обл.'!$C$26</f>
        <v>0</v>
      </c>
      <c r="S380" s="61">
        <f>'Челябинская обл.'!$C$27</f>
        <v>0</v>
      </c>
      <c r="T380" s="61">
        <f>'Челябинская обл.'!$C$28</f>
        <v>0</v>
      </c>
      <c r="U380" s="61">
        <f>'Челябинская обл.'!$C$29</f>
        <v>377.24</v>
      </c>
      <c r="V380" s="61">
        <f>'Челябинская обл.'!$C$34</f>
        <v>13.23</v>
      </c>
      <c r="W380" s="61">
        <f>'Челябинская обл.'!$C$37</f>
        <v>352.76</v>
      </c>
      <c r="X380" s="61">
        <f>'Челябинская обл.'!$C$38</f>
        <v>825.59</v>
      </c>
      <c r="Y380" s="61">
        <f>'Челябинская обл.'!$C$39</f>
        <v>0</v>
      </c>
      <c r="Z380" s="61">
        <f>'Челябинская обл.'!$C$40</f>
        <v>0</v>
      </c>
      <c r="AA380" s="61">
        <f>'Челябинская обл.'!$C$41</f>
        <v>0</v>
      </c>
      <c r="AB380" s="61">
        <f>'Челябинская обл.'!$C$44</f>
        <v>1142.9000000000001</v>
      </c>
      <c r="AC380" s="61">
        <f>'Челябинская обл.'!$C$45</f>
        <v>1066.98</v>
      </c>
      <c r="AD380" s="61">
        <f>'Челябинская обл.'!$C$46</f>
        <v>0</v>
      </c>
      <c r="AE380" s="61">
        <f>'Челябинская обл.'!$C$47</f>
        <v>0</v>
      </c>
      <c r="AF380" s="61">
        <f>'Челябинская обл.'!$C$48</f>
        <v>0</v>
      </c>
      <c r="AG380" s="61">
        <f>'Челябинская обл.'!$C$50</f>
        <v>1081.3599999999999</v>
      </c>
      <c r="AH380" s="61">
        <f>'Челябинская обл.'!$C$51</f>
        <v>1328.18</v>
      </c>
      <c r="AI380" s="61">
        <f>'Челябинская обл.'!$C$52</f>
        <v>0</v>
      </c>
      <c r="AJ380" s="61">
        <f>'Челябинская обл.'!$C$53</f>
        <v>0</v>
      </c>
      <c r="AK380" s="61">
        <f>'Челябинская обл.'!$C$54</f>
        <v>0</v>
      </c>
      <c r="AL380" s="61">
        <f>'Челябинская обл.'!$C$55</f>
        <v>0</v>
      </c>
      <c r="AM380" s="61">
        <f>'Челябинская обл.'!$C$56</f>
        <v>243.71</v>
      </c>
    </row>
    <row r="381" spans="1:39" s="22" customFormat="1" ht="15.75">
      <c r="A381" s="65" t="s">
        <v>264</v>
      </c>
      <c r="B381" s="66" t="s">
        <v>488</v>
      </c>
      <c r="C381" s="60"/>
      <c r="D381" s="61" t="str">
        <f>'Челябинская обл.'!$C$7</f>
        <v>13,23</v>
      </c>
      <c r="E381" s="61">
        <f>'Челябинская обл.'!$C$10</f>
        <v>1005.74</v>
      </c>
      <c r="F381" s="61">
        <f>'Челябинская обл.'!$C$11</f>
        <v>0</v>
      </c>
      <c r="G381" s="61">
        <f>'Челябинская обл.'!$C$12</f>
        <v>0</v>
      </c>
      <c r="H381" s="61">
        <f>'Челябинская обл.'!$C$13</f>
        <v>0</v>
      </c>
      <c r="I381" s="61">
        <f>'Челябинская обл.'!$C$14</f>
        <v>0</v>
      </c>
      <c r="J381" s="61">
        <f>'Челябинская обл.'!$C$17</f>
        <v>1987.75</v>
      </c>
      <c r="K381" s="61">
        <f>'Челябинская обл.'!$C$18</f>
        <v>0</v>
      </c>
      <c r="L381" s="61">
        <f>'Челябинская обл.'!$C$19</f>
        <v>0</v>
      </c>
      <c r="M381" s="61">
        <f>'Челябинская обл.'!$C$20</f>
        <v>0</v>
      </c>
      <c r="N381" s="61">
        <f>'Челябинская обл.'!$C$21</f>
        <v>0</v>
      </c>
      <c r="O381" s="61">
        <f>'Челябинская обл.'!$C$23</f>
        <v>1493.77</v>
      </c>
      <c r="P381" s="61">
        <f>'Челябинская обл.'!$C$24</f>
        <v>0</v>
      </c>
      <c r="Q381" s="61">
        <f>'Челябинская обл.'!$C$25</f>
        <v>0</v>
      </c>
      <c r="R381" s="61">
        <f>'Челябинская обл.'!$C$26</f>
        <v>0</v>
      </c>
      <c r="S381" s="61">
        <f>'Челябинская обл.'!$C$27</f>
        <v>0</v>
      </c>
      <c r="T381" s="61">
        <f>'Челябинская обл.'!$C$28</f>
        <v>0</v>
      </c>
      <c r="U381" s="61">
        <f>'Челябинская обл.'!$C$29</f>
        <v>377.24</v>
      </c>
      <c r="V381" s="61">
        <f>'Челябинская обл.'!$C$34</f>
        <v>13.23</v>
      </c>
      <c r="W381" s="61">
        <f>'Челябинская обл.'!$C$37</f>
        <v>352.76</v>
      </c>
      <c r="X381" s="61">
        <f>'Челябинская обл.'!$C$38</f>
        <v>825.59</v>
      </c>
      <c r="Y381" s="61">
        <f>'Челябинская обл.'!$C$39</f>
        <v>0</v>
      </c>
      <c r="Z381" s="61">
        <f>'Челябинская обл.'!$C$40</f>
        <v>0</v>
      </c>
      <c r="AA381" s="61">
        <f>'Челябинская обл.'!$C$41</f>
        <v>0</v>
      </c>
      <c r="AB381" s="61">
        <f>'Челябинская обл.'!$C$44</f>
        <v>1142.9000000000001</v>
      </c>
      <c r="AC381" s="61">
        <f>'Челябинская обл.'!$C$45</f>
        <v>1066.98</v>
      </c>
      <c r="AD381" s="61">
        <f>'Челябинская обл.'!$C$46</f>
        <v>0</v>
      </c>
      <c r="AE381" s="61">
        <f>'Челябинская обл.'!$C$47</f>
        <v>0</v>
      </c>
      <c r="AF381" s="61">
        <f>'Челябинская обл.'!$C$48</f>
        <v>0</v>
      </c>
      <c r="AG381" s="61">
        <f>'Челябинская обл.'!$C$50</f>
        <v>1081.3599999999999</v>
      </c>
      <c r="AH381" s="61">
        <f>'Челябинская обл.'!$C$51</f>
        <v>1328.18</v>
      </c>
      <c r="AI381" s="61">
        <f>'Челябинская обл.'!$C$52</f>
        <v>0</v>
      </c>
      <c r="AJ381" s="61">
        <f>'Челябинская обл.'!$C$53</f>
        <v>0</v>
      </c>
      <c r="AK381" s="61">
        <f>'Челябинская обл.'!$C$54</f>
        <v>0</v>
      </c>
      <c r="AL381" s="61">
        <f>'Челябинская обл.'!$C$55</f>
        <v>0</v>
      </c>
      <c r="AM381" s="61">
        <f>'Челябинская обл.'!$C$56</f>
        <v>243.71</v>
      </c>
    </row>
    <row r="382" spans="1:39" s="22" customFormat="1" ht="15.75">
      <c r="A382" s="65" t="s">
        <v>266</v>
      </c>
      <c r="B382" s="88" t="s">
        <v>549</v>
      </c>
      <c r="C382" s="60"/>
      <c r="D382" s="61" t="str">
        <f>'Челябинская обл.'!$C$7</f>
        <v>13,23</v>
      </c>
      <c r="E382" s="61">
        <f>'Челябинская обл.'!$C$10</f>
        <v>1005.74</v>
      </c>
      <c r="F382" s="61">
        <f>'Челябинская обл.'!$C$11</f>
        <v>0</v>
      </c>
      <c r="G382" s="61">
        <f>'Челябинская обл.'!$C$12</f>
        <v>0</v>
      </c>
      <c r="H382" s="61">
        <f>'Челябинская обл.'!$C$13</f>
        <v>0</v>
      </c>
      <c r="I382" s="61">
        <f>'Челябинская обл.'!$C$14</f>
        <v>0</v>
      </c>
      <c r="J382" s="61">
        <f>'Челябинская обл.'!$C$17</f>
        <v>1987.75</v>
      </c>
      <c r="K382" s="61">
        <f>'Челябинская обл.'!$C$18</f>
        <v>0</v>
      </c>
      <c r="L382" s="61">
        <f>'Челябинская обл.'!$C$19</f>
        <v>0</v>
      </c>
      <c r="M382" s="61">
        <f>'Челябинская обл.'!$C$20</f>
        <v>0</v>
      </c>
      <c r="N382" s="61">
        <f>'Челябинская обл.'!$C$21</f>
        <v>0</v>
      </c>
      <c r="O382" s="61">
        <f>'Челябинская обл.'!$C$23</f>
        <v>1493.77</v>
      </c>
      <c r="P382" s="61">
        <f>'Челябинская обл.'!$C$24</f>
        <v>0</v>
      </c>
      <c r="Q382" s="61">
        <f>'Челябинская обл.'!$C$25</f>
        <v>0</v>
      </c>
      <c r="R382" s="61">
        <f>'Челябинская обл.'!$C$26</f>
        <v>0</v>
      </c>
      <c r="S382" s="61">
        <f>'Челябинская обл.'!$C$27</f>
        <v>0</v>
      </c>
      <c r="T382" s="61">
        <f>'Челябинская обл.'!$C$28</f>
        <v>0</v>
      </c>
      <c r="U382" s="61">
        <f>'Челябинская обл.'!$C$29</f>
        <v>377.24</v>
      </c>
      <c r="V382" s="61">
        <f>'Челябинская обл.'!$C$34</f>
        <v>13.23</v>
      </c>
      <c r="W382" s="61">
        <f>'Челябинская обл.'!$C$37</f>
        <v>352.76</v>
      </c>
      <c r="X382" s="61">
        <f>'Челябинская обл.'!$C$38</f>
        <v>825.59</v>
      </c>
      <c r="Y382" s="61">
        <f>'Челябинская обл.'!$C$39</f>
        <v>0</v>
      </c>
      <c r="Z382" s="61">
        <f>'Челябинская обл.'!$C$40</f>
        <v>0</v>
      </c>
      <c r="AA382" s="61">
        <f>'Челябинская обл.'!$C$41</f>
        <v>0</v>
      </c>
      <c r="AB382" s="61">
        <f>'Челябинская обл.'!$C$44</f>
        <v>1142.9000000000001</v>
      </c>
      <c r="AC382" s="61">
        <f>'Челябинская обл.'!$C$45</f>
        <v>1066.98</v>
      </c>
      <c r="AD382" s="61">
        <f>'Челябинская обл.'!$C$46</f>
        <v>0</v>
      </c>
      <c r="AE382" s="61">
        <f>'Челябинская обл.'!$C$47</f>
        <v>0</v>
      </c>
      <c r="AF382" s="61">
        <f>'Челябинская обл.'!$C$48</f>
        <v>0</v>
      </c>
      <c r="AG382" s="61">
        <f>'Челябинская обл.'!$C$50</f>
        <v>1081.3599999999999</v>
      </c>
      <c r="AH382" s="61">
        <f>'Челябинская обл.'!$C$51</f>
        <v>1328.18</v>
      </c>
      <c r="AI382" s="61">
        <f>'Челябинская обл.'!$C$52</f>
        <v>0</v>
      </c>
      <c r="AJ382" s="61">
        <f>'Челябинская обл.'!$C$53</f>
        <v>0</v>
      </c>
      <c r="AK382" s="61">
        <f>'Челябинская обл.'!$C$54</f>
        <v>0</v>
      </c>
      <c r="AL382" s="61">
        <f>'Челябинская обл.'!$C$55</f>
        <v>0</v>
      </c>
      <c r="AM382" s="61">
        <f>'Челябинская обл.'!$C$56</f>
        <v>243.71</v>
      </c>
    </row>
    <row r="383" spans="1:39" s="22" customFormat="1" ht="15.75">
      <c r="A383" s="65" t="s">
        <v>281</v>
      </c>
      <c r="B383" s="75" t="s">
        <v>116</v>
      </c>
      <c r="C383" s="60"/>
      <c r="D383" s="61" t="str">
        <f>'Челябинская обл.'!$C$7</f>
        <v>13,23</v>
      </c>
      <c r="E383" s="61">
        <f>'Челябинская обл.'!$C$10</f>
        <v>1005.74</v>
      </c>
      <c r="F383" s="61">
        <f>'Челябинская обл.'!$C$11</f>
        <v>0</v>
      </c>
      <c r="G383" s="61">
        <f>'Челябинская обл.'!$C$12</f>
        <v>0</v>
      </c>
      <c r="H383" s="61">
        <f>'Челябинская обл.'!$C$13</f>
        <v>0</v>
      </c>
      <c r="I383" s="61">
        <f>'Челябинская обл.'!$C$14</f>
        <v>0</v>
      </c>
      <c r="J383" s="61">
        <f>'Челябинская обл.'!$C$17</f>
        <v>1987.75</v>
      </c>
      <c r="K383" s="61">
        <f>'Челябинская обл.'!$C$18</f>
        <v>0</v>
      </c>
      <c r="L383" s="61">
        <f>'Челябинская обл.'!$C$19</f>
        <v>0</v>
      </c>
      <c r="M383" s="61">
        <f>'Челябинская обл.'!$C$20</f>
        <v>0</v>
      </c>
      <c r="N383" s="61">
        <f>'Челябинская обл.'!$C$21</f>
        <v>0</v>
      </c>
      <c r="O383" s="61">
        <f>'Челябинская обл.'!$C$23</f>
        <v>1493.77</v>
      </c>
      <c r="P383" s="61">
        <f>'Челябинская обл.'!$C$24</f>
        <v>0</v>
      </c>
      <c r="Q383" s="61">
        <f>'Челябинская обл.'!$C$25</f>
        <v>0</v>
      </c>
      <c r="R383" s="61">
        <f>'Челябинская обл.'!$C$26</f>
        <v>0</v>
      </c>
      <c r="S383" s="61">
        <f>'Челябинская обл.'!$C$27</f>
        <v>0</v>
      </c>
      <c r="T383" s="61">
        <f>'Челябинская обл.'!$C$28</f>
        <v>0</v>
      </c>
      <c r="U383" s="61">
        <f>'Челябинская обл.'!$C$29</f>
        <v>377.24</v>
      </c>
      <c r="V383" s="61">
        <f>'Челябинская обл.'!$C$34</f>
        <v>13.23</v>
      </c>
      <c r="W383" s="61">
        <f>'Челябинская обл.'!$C$37</f>
        <v>352.76</v>
      </c>
      <c r="X383" s="61">
        <f>'Челябинская обл.'!$C$38</f>
        <v>825.59</v>
      </c>
      <c r="Y383" s="61">
        <f>'Челябинская обл.'!$C$39</f>
        <v>0</v>
      </c>
      <c r="Z383" s="61">
        <f>'Челябинская обл.'!$C$40</f>
        <v>0</v>
      </c>
      <c r="AA383" s="61">
        <f>'Челябинская обл.'!$C$41</f>
        <v>0</v>
      </c>
      <c r="AB383" s="61">
        <f>'Челябинская обл.'!$C$44</f>
        <v>1142.9000000000001</v>
      </c>
      <c r="AC383" s="61">
        <f>'Челябинская обл.'!$C$45</f>
        <v>1066.98</v>
      </c>
      <c r="AD383" s="61">
        <f>'Челябинская обл.'!$C$46</f>
        <v>0</v>
      </c>
      <c r="AE383" s="61">
        <f>'Челябинская обл.'!$C$47</f>
        <v>0</v>
      </c>
      <c r="AF383" s="61">
        <f>'Челябинская обл.'!$C$48</f>
        <v>0</v>
      </c>
      <c r="AG383" s="61">
        <f>'Челябинская обл.'!$C$50</f>
        <v>1081.3599999999999</v>
      </c>
      <c r="AH383" s="61">
        <f>'Челябинская обл.'!$C$51</f>
        <v>1328.18</v>
      </c>
      <c r="AI383" s="61">
        <f>'Челябинская обл.'!$C$52</f>
        <v>0</v>
      </c>
      <c r="AJ383" s="61">
        <f>'Челябинская обл.'!$C$53</f>
        <v>0</v>
      </c>
      <c r="AK383" s="61">
        <f>'Челябинская обл.'!$C$54</f>
        <v>0</v>
      </c>
      <c r="AL383" s="61">
        <f>'Челябинская обл.'!$C$55</f>
        <v>0</v>
      </c>
      <c r="AM383" s="61">
        <f>'Челябинская обл.'!$C$56</f>
        <v>243.71</v>
      </c>
    </row>
    <row r="384" spans="1:39" s="22" customFormat="1" ht="31.5">
      <c r="A384" s="65" t="s">
        <v>310</v>
      </c>
      <c r="B384" s="73" t="s">
        <v>587</v>
      </c>
      <c r="C384" s="60"/>
      <c r="D384" s="61" t="str">
        <f>'Челябинская обл.'!$C$7</f>
        <v>13,23</v>
      </c>
      <c r="E384" s="61">
        <f>'Челябинская обл.'!$C$10</f>
        <v>1005.74</v>
      </c>
      <c r="F384" s="61">
        <f>'Челябинская обл.'!$C$11</f>
        <v>0</v>
      </c>
      <c r="G384" s="61">
        <f>'Челябинская обл.'!$C$12</f>
        <v>0</v>
      </c>
      <c r="H384" s="61">
        <f>'Челябинская обл.'!$C$13</f>
        <v>0</v>
      </c>
      <c r="I384" s="61">
        <f>'Челябинская обл.'!$C$14</f>
        <v>0</v>
      </c>
      <c r="J384" s="61">
        <f>'Челябинская обл.'!$C$17</f>
        <v>1987.75</v>
      </c>
      <c r="K384" s="61">
        <f>'Челябинская обл.'!$C$18</f>
        <v>0</v>
      </c>
      <c r="L384" s="61">
        <f>'Челябинская обл.'!$C$19</f>
        <v>0</v>
      </c>
      <c r="M384" s="61">
        <f>'Челябинская обл.'!$C$20</f>
        <v>0</v>
      </c>
      <c r="N384" s="61">
        <f>'Челябинская обл.'!$C$21</f>
        <v>0</v>
      </c>
      <c r="O384" s="61">
        <f>'Челябинская обл.'!$C$23</f>
        <v>1493.77</v>
      </c>
      <c r="P384" s="61">
        <f>'Челябинская обл.'!$C$24</f>
        <v>0</v>
      </c>
      <c r="Q384" s="61">
        <f>'Челябинская обл.'!$C$25</f>
        <v>0</v>
      </c>
      <c r="R384" s="61">
        <f>'Челябинская обл.'!$C$26</f>
        <v>0</v>
      </c>
      <c r="S384" s="61">
        <f>'Челябинская обл.'!$C$27</f>
        <v>0</v>
      </c>
      <c r="T384" s="61">
        <f>'Челябинская обл.'!$C$28</f>
        <v>0</v>
      </c>
      <c r="U384" s="61">
        <f>'Челябинская обл.'!$C$29</f>
        <v>377.24</v>
      </c>
      <c r="V384" s="61">
        <f>'Челябинская обл.'!$C$34</f>
        <v>13.23</v>
      </c>
      <c r="W384" s="61">
        <f>'Челябинская обл.'!$C$37</f>
        <v>352.76</v>
      </c>
      <c r="X384" s="61">
        <f>'Челябинская обл.'!$C$38</f>
        <v>825.59</v>
      </c>
      <c r="Y384" s="61">
        <f>'Челябинская обл.'!$C$39</f>
        <v>0</v>
      </c>
      <c r="Z384" s="61">
        <f>'Челябинская обл.'!$C$40</f>
        <v>0</v>
      </c>
      <c r="AA384" s="61">
        <f>'Челябинская обл.'!$C$41</f>
        <v>0</v>
      </c>
      <c r="AB384" s="61">
        <f>'Челябинская обл.'!$C$44</f>
        <v>1142.9000000000001</v>
      </c>
      <c r="AC384" s="61">
        <f>'Челябинская обл.'!$C$45</f>
        <v>1066.98</v>
      </c>
      <c r="AD384" s="61">
        <f>'Челябинская обл.'!$C$46</f>
        <v>0</v>
      </c>
      <c r="AE384" s="61">
        <f>'Челябинская обл.'!$C$47</f>
        <v>0</v>
      </c>
      <c r="AF384" s="61">
        <f>'Челябинская обл.'!$C$48</f>
        <v>0</v>
      </c>
      <c r="AG384" s="61">
        <f>'Челябинская обл.'!$C$50</f>
        <v>1081.3599999999999</v>
      </c>
      <c r="AH384" s="61">
        <f>'Челябинская обл.'!$C$51</f>
        <v>1328.18</v>
      </c>
      <c r="AI384" s="61">
        <f>'Челябинская обл.'!$C$52</f>
        <v>0</v>
      </c>
      <c r="AJ384" s="61">
        <f>'Челябинская обл.'!$C$53</f>
        <v>0</v>
      </c>
      <c r="AK384" s="61">
        <f>'Челябинская обл.'!$C$54</f>
        <v>0</v>
      </c>
      <c r="AL384" s="61">
        <f>'Челябинская обл.'!$C$55</f>
        <v>0</v>
      </c>
      <c r="AM384" s="61">
        <f>'Челябинская обл.'!$C$56</f>
        <v>243.71</v>
      </c>
    </row>
    <row r="385" spans="1:39" s="22" customFormat="1" ht="15.75">
      <c r="A385" s="65" t="s">
        <v>312</v>
      </c>
      <c r="B385" s="66" t="s">
        <v>117</v>
      </c>
      <c r="C385" s="60"/>
      <c r="D385" s="61" t="str">
        <f>'Челябинская обл.'!$C$7</f>
        <v>13,23</v>
      </c>
      <c r="E385" s="61">
        <f>'Челябинская обл.'!$C$10</f>
        <v>1005.74</v>
      </c>
      <c r="F385" s="61">
        <f>'Челябинская обл.'!$C$11</f>
        <v>0</v>
      </c>
      <c r="G385" s="61">
        <f>'Челябинская обл.'!$C$12</f>
        <v>0</v>
      </c>
      <c r="H385" s="61">
        <f>'Челябинская обл.'!$C$13</f>
        <v>0</v>
      </c>
      <c r="I385" s="61">
        <f>'Челябинская обл.'!$C$14</f>
        <v>0</v>
      </c>
      <c r="J385" s="61">
        <f>'Челябинская обл.'!$C$17</f>
        <v>1987.75</v>
      </c>
      <c r="K385" s="61">
        <f>'Челябинская обл.'!$C$18</f>
        <v>0</v>
      </c>
      <c r="L385" s="61">
        <f>'Челябинская обл.'!$C$19</f>
        <v>0</v>
      </c>
      <c r="M385" s="61">
        <f>'Челябинская обл.'!$C$20</f>
        <v>0</v>
      </c>
      <c r="N385" s="61">
        <f>'Челябинская обл.'!$C$21</f>
        <v>0</v>
      </c>
      <c r="O385" s="61">
        <f>'Челябинская обл.'!$C$23</f>
        <v>1493.77</v>
      </c>
      <c r="P385" s="61">
        <f>'Челябинская обл.'!$C$24</f>
        <v>0</v>
      </c>
      <c r="Q385" s="61">
        <f>'Челябинская обл.'!$C$25</f>
        <v>0</v>
      </c>
      <c r="R385" s="61">
        <f>'Челябинская обл.'!$C$26</f>
        <v>0</v>
      </c>
      <c r="S385" s="61">
        <f>'Челябинская обл.'!$C$27</f>
        <v>0</v>
      </c>
      <c r="T385" s="61">
        <f>'Челябинская обл.'!$C$28</f>
        <v>0</v>
      </c>
      <c r="U385" s="61">
        <f>'Челябинская обл.'!$C$29</f>
        <v>377.24</v>
      </c>
      <c r="V385" s="61">
        <f>'Челябинская обл.'!$C$34</f>
        <v>13.23</v>
      </c>
      <c r="W385" s="61">
        <f>'Челябинская обл.'!$C$37</f>
        <v>352.76</v>
      </c>
      <c r="X385" s="61">
        <f>'Челябинская обл.'!$C$38</f>
        <v>825.59</v>
      </c>
      <c r="Y385" s="61">
        <f>'Челябинская обл.'!$C$39</f>
        <v>0</v>
      </c>
      <c r="Z385" s="61">
        <f>'Челябинская обл.'!$C$40</f>
        <v>0</v>
      </c>
      <c r="AA385" s="61">
        <f>'Челябинская обл.'!$C$41</f>
        <v>0</v>
      </c>
      <c r="AB385" s="61">
        <f>'Челябинская обл.'!$C$44</f>
        <v>1142.9000000000001</v>
      </c>
      <c r="AC385" s="61">
        <f>'Челябинская обл.'!$C$45</f>
        <v>1066.98</v>
      </c>
      <c r="AD385" s="61">
        <f>'Челябинская обл.'!$C$46</f>
        <v>0</v>
      </c>
      <c r="AE385" s="61">
        <f>'Челябинская обл.'!$C$47</f>
        <v>0</v>
      </c>
      <c r="AF385" s="61">
        <f>'Челябинская обл.'!$C$48</f>
        <v>0</v>
      </c>
      <c r="AG385" s="61">
        <f>'Челябинская обл.'!$C$50</f>
        <v>1081.3599999999999</v>
      </c>
      <c r="AH385" s="61">
        <f>'Челябинская обл.'!$C$51</f>
        <v>1328.18</v>
      </c>
      <c r="AI385" s="61">
        <f>'Челябинская обл.'!$C$52</f>
        <v>0</v>
      </c>
      <c r="AJ385" s="61">
        <f>'Челябинская обл.'!$C$53</f>
        <v>0</v>
      </c>
      <c r="AK385" s="61">
        <f>'Челябинская обл.'!$C$54</f>
        <v>0</v>
      </c>
      <c r="AL385" s="61">
        <f>'Челябинская обл.'!$C$55</f>
        <v>0</v>
      </c>
      <c r="AM385" s="61">
        <f>'Челябинская обл.'!$C$56</f>
        <v>243.71</v>
      </c>
    </row>
    <row r="386" spans="1:39" s="22" customFormat="1" ht="15.75">
      <c r="A386" s="68">
        <v>19</v>
      </c>
      <c r="B386" s="73" t="s">
        <v>588</v>
      </c>
      <c r="C386" s="60"/>
      <c r="D386" s="61" t="str">
        <f>'Челябинская обл.'!$C$7</f>
        <v>13,23</v>
      </c>
      <c r="E386" s="61">
        <f>'Челябинская обл.'!$C$10</f>
        <v>1005.74</v>
      </c>
      <c r="F386" s="61">
        <f>'Челябинская обл.'!$C$11</f>
        <v>0</v>
      </c>
      <c r="G386" s="61">
        <f>'Челябинская обл.'!$C$12</f>
        <v>0</v>
      </c>
      <c r="H386" s="61">
        <f>'Челябинская обл.'!$C$13</f>
        <v>0</v>
      </c>
      <c r="I386" s="61">
        <f>'Челябинская обл.'!$C$14</f>
        <v>0</v>
      </c>
      <c r="J386" s="61">
        <f>'Челябинская обл.'!$C$17</f>
        <v>1987.75</v>
      </c>
      <c r="K386" s="61">
        <f>'Челябинская обл.'!$C$18</f>
        <v>0</v>
      </c>
      <c r="L386" s="61">
        <f>'Челябинская обл.'!$C$19</f>
        <v>0</v>
      </c>
      <c r="M386" s="61">
        <f>'Челябинская обл.'!$C$20</f>
        <v>0</v>
      </c>
      <c r="N386" s="61">
        <f>'Челябинская обл.'!$C$21</f>
        <v>0</v>
      </c>
      <c r="O386" s="61">
        <f>'Челябинская обл.'!$C$23</f>
        <v>1493.77</v>
      </c>
      <c r="P386" s="61">
        <f>'Челябинская обл.'!$C$24</f>
        <v>0</v>
      </c>
      <c r="Q386" s="61">
        <f>'Челябинская обл.'!$C$25</f>
        <v>0</v>
      </c>
      <c r="R386" s="61">
        <f>'Челябинская обл.'!$C$26</f>
        <v>0</v>
      </c>
      <c r="S386" s="61">
        <f>'Челябинская обл.'!$C$27</f>
        <v>0</v>
      </c>
      <c r="T386" s="61">
        <f>'Челябинская обл.'!$C$28</f>
        <v>0</v>
      </c>
      <c r="U386" s="61">
        <f>'Челябинская обл.'!$C$29</f>
        <v>377.24</v>
      </c>
      <c r="V386" s="61">
        <f>'Челябинская обл.'!$C$34</f>
        <v>13.23</v>
      </c>
      <c r="W386" s="61">
        <f>'Челябинская обл.'!$C$37</f>
        <v>352.76</v>
      </c>
      <c r="X386" s="61">
        <f>'Челябинская обл.'!$C$38</f>
        <v>825.59</v>
      </c>
      <c r="Y386" s="61">
        <f>'Челябинская обл.'!$C$39</f>
        <v>0</v>
      </c>
      <c r="Z386" s="61">
        <f>'Челябинская обл.'!$C$40</f>
        <v>0</v>
      </c>
      <c r="AA386" s="61">
        <f>'Челябинская обл.'!$C$41</f>
        <v>0</v>
      </c>
      <c r="AB386" s="61">
        <f>'Челябинская обл.'!$C$44</f>
        <v>1142.9000000000001</v>
      </c>
      <c r="AC386" s="61">
        <f>'Челябинская обл.'!$C$45</f>
        <v>1066.98</v>
      </c>
      <c r="AD386" s="61">
        <f>'Челябинская обл.'!$C$46</f>
        <v>0</v>
      </c>
      <c r="AE386" s="61">
        <f>'Челябинская обл.'!$C$47</f>
        <v>0</v>
      </c>
      <c r="AF386" s="61">
        <f>'Челябинская обл.'!$C$48</f>
        <v>0</v>
      </c>
      <c r="AG386" s="61">
        <f>'Челябинская обл.'!$C$50</f>
        <v>1081.3599999999999</v>
      </c>
      <c r="AH386" s="61">
        <f>'Челябинская обл.'!$C$51</f>
        <v>1328.18</v>
      </c>
      <c r="AI386" s="61">
        <f>'Челябинская обл.'!$C$52</f>
        <v>0</v>
      </c>
      <c r="AJ386" s="61">
        <f>'Челябинская обл.'!$C$53</f>
        <v>0</v>
      </c>
      <c r="AK386" s="61">
        <f>'Челябинская обл.'!$C$54</f>
        <v>0</v>
      </c>
      <c r="AL386" s="61">
        <f>'Челябинская обл.'!$C$55</f>
        <v>0</v>
      </c>
      <c r="AM386" s="61">
        <f>'Челябинская обл.'!$C$56</f>
        <v>243.71</v>
      </c>
    </row>
    <row r="387" spans="1:39" s="22" customFormat="1" ht="15.75">
      <c r="A387" s="71" t="s">
        <v>349</v>
      </c>
      <c r="B387" s="64" t="s">
        <v>211</v>
      </c>
      <c r="C387" s="60"/>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row>
    <row r="388" spans="1:39" s="22" customFormat="1" ht="78.75">
      <c r="A388" s="72" t="s">
        <v>27</v>
      </c>
      <c r="B388" s="73" t="s">
        <v>590</v>
      </c>
      <c r="C388" s="60"/>
      <c r="D388" s="61" t="str">
        <f>'Челябинская обл.'!$C$7</f>
        <v>13,23</v>
      </c>
      <c r="E388" s="61">
        <f>'Челябинская обл.'!$C$10</f>
        <v>1005.74</v>
      </c>
      <c r="F388" s="61">
        <f>'Челябинская обл.'!$C$11</f>
        <v>0</v>
      </c>
      <c r="G388" s="61">
        <f>'Челябинская обл.'!$C$12</f>
        <v>0</v>
      </c>
      <c r="H388" s="61">
        <f>'Челябинская обл.'!$C$13</f>
        <v>0</v>
      </c>
      <c r="I388" s="61">
        <f>'Челябинская обл.'!$C$14</f>
        <v>0</v>
      </c>
      <c r="J388" s="61">
        <f>'Челябинская обл.'!$C$17</f>
        <v>1987.75</v>
      </c>
      <c r="K388" s="61">
        <f>'Челябинская обл.'!$C$18</f>
        <v>0</v>
      </c>
      <c r="L388" s="61">
        <f>'Челябинская обл.'!$C$19</f>
        <v>0</v>
      </c>
      <c r="M388" s="61">
        <f>'Челябинская обл.'!$C$20</f>
        <v>0</v>
      </c>
      <c r="N388" s="61">
        <f>'Челябинская обл.'!$C$21</f>
        <v>0</v>
      </c>
      <c r="O388" s="61">
        <f>'Челябинская обл.'!$C$23</f>
        <v>1493.77</v>
      </c>
      <c r="P388" s="61">
        <f>'Челябинская обл.'!$C$24</f>
        <v>0</v>
      </c>
      <c r="Q388" s="61">
        <f>'Челябинская обл.'!$C$25</f>
        <v>0</v>
      </c>
      <c r="R388" s="61">
        <f>'Челябинская обл.'!$C$26</f>
        <v>0</v>
      </c>
      <c r="S388" s="61">
        <f>'Челябинская обл.'!$C$27</f>
        <v>0</v>
      </c>
      <c r="T388" s="61">
        <f>'Челябинская обл.'!$C$28</f>
        <v>0</v>
      </c>
      <c r="U388" s="61">
        <f>'Челябинская обл.'!$C$29</f>
        <v>377.24</v>
      </c>
      <c r="V388" s="61">
        <f>'Челябинская обл.'!$C$34</f>
        <v>13.23</v>
      </c>
      <c r="W388" s="61">
        <f>'Челябинская обл.'!$C$37</f>
        <v>352.76</v>
      </c>
      <c r="X388" s="61">
        <f>'Челябинская обл.'!$C$38</f>
        <v>825.59</v>
      </c>
      <c r="Y388" s="61">
        <f>'Челябинская обл.'!$C$39</f>
        <v>0</v>
      </c>
      <c r="Z388" s="61">
        <f>'Челябинская обл.'!$C$40</f>
        <v>0</v>
      </c>
      <c r="AA388" s="61">
        <f>'Челябинская обл.'!$C$41</f>
        <v>0</v>
      </c>
      <c r="AB388" s="61">
        <f>'Челябинская обл.'!$C$44</f>
        <v>1142.9000000000001</v>
      </c>
      <c r="AC388" s="61">
        <f>'Челябинская обл.'!$C$45</f>
        <v>1066.98</v>
      </c>
      <c r="AD388" s="61">
        <f>'Челябинская обл.'!$C$46</f>
        <v>0</v>
      </c>
      <c r="AE388" s="61">
        <f>'Челябинская обл.'!$C$47</f>
        <v>0</v>
      </c>
      <c r="AF388" s="61">
        <f>'Челябинская обл.'!$C$48</f>
        <v>0</v>
      </c>
      <c r="AG388" s="61">
        <f>'Челябинская обл.'!$C$50</f>
        <v>1081.3599999999999</v>
      </c>
      <c r="AH388" s="61">
        <f>'Челябинская обл.'!$C$51</f>
        <v>1328.18</v>
      </c>
      <c r="AI388" s="61">
        <f>'Челябинская обл.'!$C$52</f>
        <v>0</v>
      </c>
      <c r="AJ388" s="61">
        <f>'Челябинская обл.'!$C$53</f>
        <v>0</v>
      </c>
      <c r="AK388" s="61">
        <f>'Челябинская обл.'!$C$54</f>
        <v>0</v>
      </c>
      <c r="AL388" s="61">
        <f>'Челябинская обл.'!$C$55</f>
        <v>0</v>
      </c>
      <c r="AM388" s="61">
        <f>'Челябинская обл.'!$C$56</f>
        <v>243.71</v>
      </c>
    </row>
    <row r="389" spans="1:39" s="22" customFormat="1" ht="15.75">
      <c r="A389" s="72" t="s">
        <v>22</v>
      </c>
      <c r="B389" s="73" t="s">
        <v>537</v>
      </c>
      <c r="C389" s="60"/>
      <c r="D389" s="61" t="str">
        <f>'Челябинская обл.'!$C$7</f>
        <v>13,23</v>
      </c>
      <c r="E389" s="61">
        <f>'Челябинская обл.'!$C$10</f>
        <v>1005.74</v>
      </c>
      <c r="F389" s="61">
        <f>'Челябинская обл.'!$C$11</f>
        <v>0</v>
      </c>
      <c r="G389" s="61">
        <f>'Челябинская обл.'!$C$12</f>
        <v>0</v>
      </c>
      <c r="H389" s="61">
        <f>'Челябинская обл.'!$C$13</f>
        <v>0</v>
      </c>
      <c r="I389" s="61">
        <f>'Челябинская обл.'!$C$14</f>
        <v>0</v>
      </c>
      <c r="J389" s="61">
        <f>'Челябинская обл.'!$C$17</f>
        <v>1987.75</v>
      </c>
      <c r="K389" s="61">
        <f>'Челябинская обл.'!$C$18</f>
        <v>0</v>
      </c>
      <c r="L389" s="61">
        <f>'Челябинская обл.'!$C$19</f>
        <v>0</v>
      </c>
      <c r="M389" s="61">
        <f>'Челябинская обл.'!$C$20</f>
        <v>0</v>
      </c>
      <c r="N389" s="61">
        <f>'Челябинская обл.'!$C$21</f>
        <v>0</v>
      </c>
      <c r="O389" s="61">
        <f>'Челябинская обл.'!$C$23</f>
        <v>1493.77</v>
      </c>
      <c r="P389" s="61">
        <f>'Челябинская обл.'!$C$24</f>
        <v>0</v>
      </c>
      <c r="Q389" s="61">
        <f>'Челябинская обл.'!$C$25</f>
        <v>0</v>
      </c>
      <c r="R389" s="61">
        <f>'Челябинская обл.'!$C$26</f>
        <v>0</v>
      </c>
      <c r="S389" s="61">
        <f>'Челябинская обл.'!$C$27</f>
        <v>0</v>
      </c>
      <c r="T389" s="61">
        <f>'Челябинская обл.'!$C$28</f>
        <v>0</v>
      </c>
      <c r="U389" s="61">
        <f>'Челябинская обл.'!$C$29</f>
        <v>377.24</v>
      </c>
      <c r="V389" s="61">
        <f>'Челябинская обл.'!$C$34</f>
        <v>13.23</v>
      </c>
      <c r="W389" s="61">
        <f>'Челябинская обл.'!$C$37</f>
        <v>352.76</v>
      </c>
      <c r="X389" s="61">
        <f>'Челябинская обл.'!$C$38</f>
        <v>825.59</v>
      </c>
      <c r="Y389" s="61">
        <f>'Челябинская обл.'!$C$39</f>
        <v>0</v>
      </c>
      <c r="Z389" s="61">
        <f>'Челябинская обл.'!$C$40</f>
        <v>0</v>
      </c>
      <c r="AA389" s="61">
        <f>'Челябинская обл.'!$C$41</f>
        <v>0</v>
      </c>
      <c r="AB389" s="61">
        <f>'Челябинская обл.'!$C$44</f>
        <v>1142.9000000000001</v>
      </c>
      <c r="AC389" s="61">
        <f>'Челябинская обл.'!$C$45</f>
        <v>1066.98</v>
      </c>
      <c r="AD389" s="61">
        <f>'Челябинская обл.'!$C$46</f>
        <v>0</v>
      </c>
      <c r="AE389" s="61">
        <f>'Челябинская обл.'!$C$47</f>
        <v>0</v>
      </c>
      <c r="AF389" s="61">
        <f>'Челябинская обл.'!$C$48</f>
        <v>0</v>
      </c>
      <c r="AG389" s="61">
        <f>'Челябинская обл.'!$C$50</f>
        <v>1081.3599999999999</v>
      </c>
      <c r="AH389" s="61">
        <f>'Челябинская обл.'!$C$51</f>
        <v>1328.18</v>
      </c>
      <c r="AI389" s="61">
        <f>'Челябинская обл.'!$C$52</f>
        <v>0</v>
      </c>
      <c r="AJ389" s="61">
        <f>'Челябинская обл.'!$C$53</f>
        <v>0</v>
      </c>
      <c r="AK389" s="61">
        <f>'Челябинская обл.'!$C$54</f>
        <v>0</v>
      </c>
      <c r="AL389" s="61">
        <f>'Челябинская обл.'!$C$55</f>
        <v>0</v>
      </c>
      <c r="AM389" s="61">
        <f>'Челябинская обл.'!$C$56</f>
        <v>243.71</v>
      </c>
    </row>
    <row r="390" spans="1:39" s="22" customFormat="1" ht="15.75">
      <c r="A390" s="65" t="s">
        <v>24</v>
      </c>
      <c r="B390" s="66" t="s">
        <v>489</v>
      </c>
      <c r="C390" s="60"/>
      <c r="D390" s="61" t="str">
        <f>'Челябинская обл.'!$C$7</f>
        <v>13,23</v>
      </c>
      <c r="E390" s="61">
        <f>'Челябинская обл.'!$C$10</f>
        <v>1005.74</v>
      </c>
      <c r="F390" s="61">
        <f>'Челябинская обл.'!$C$11</f>
        <v>0</v>
      </c>
      <c r="G390" s="61">
        <f>'Челябинская обл.'!$C$12</f>
        <v>0</v>
      </c>
      <c r="H390" s="61">
        <f>'Челябинская обл.'!$C$13</f>
        <v>0</v>
      </c>
      <c r="I390" s="61">
        <f>'Челябинская обл.'!$C$14</f>
        <v>0</v>
      </c>
      <c r="J390" s="61">
        <f>'Челябинская обл.'!$C$17</f>
        <v>1987.75</v>
      </c>
      <c r="K390" s="61">
        <f>'Челябинская обл.'!$C$18</f>
        <v>0</v>
      </c>
      <c r="L390" s="61">
        <f>'Челябинская обл.'!$C$19</f>
        <v>0</v>
      </c>
      <c r="M390" s="61">
        <f>'Челябинская обл.'!$C$20</f>
        <v>0</v>
      </c>
      <c r="N390" s="61">
        <f>'Челябинская обл.'!$C$21</f>
        <v>0</v>
      </c>
      <c r="O390" s="61">
        <f>'Челябинская обл.'!$C$23</f>
        <v>1493.77</v>
      </c>
      <c r="P390" s="61">
        <f>'Челябинская обл.'!$C$24</f>
        <v>0</v>
      </c>
      <c r="Q390" s="61">
        <f>'Челябинская обл.'!$C$25</f>
        <v>0</v>
      </c>
      <c r="R390" s="61">
        <f>'Челябинская обл.'!$C$26</f>
        <v>0</v>
      </c>
      <c r="S390" s="61">
        <f>'Челябинская обл.'!$C$27</f>
        <v>0</v>
      </c>
      <c r="T390" s="61">
        <f>'Челябинская обл.'!$C$28</f>
        <v>0</v>
      </c>
      <c r="U390" s="61">
        <f>'Челябинская обл.'!$C$29</f>
        <v>377.24</v>
      </c>
      <c r="V390" s="61">
        <f>'Челябинская обл.'!$C$34</f>
        <v>13.23</v>
      </c>
      <c r="W390" s="61">
        <f>'Челябинская обл.'!$C$37</f>
        <v>352.76</v>
      </c>
      <c r="X390" s="61">
        <f>'Челябинская обл.'!$C$38</f>
        <v>825.59</v>
      </c>
      <c r="Y390" s="61">
        <f>'Челябинская обл.'!$C$39</f>
        <v>0</v>
      </c>
      <c r="Z390" s="61">
        <f>'Челябинская обл.'!$C$40</f>
        <v>0</v>
      </c>
      <c r="AA390" s="61">
        <f>'Челябинская обл.'!$C$41</f>
        <v>0</v>
      </c>
      <c r="AB390" s="61">
        <f>'Челябинская обл.'!$C$44</f>
        <v>1142.9000000000001</v>
      </c>
      <c r="AC390" s="61">
        <f>'Челябинская обл.'!$C$45</f>
        <v>1066.98</v>
      </c>
      <c r="AD390" s="61">
        <f>'Челябинская обл.'!$C$46</f>
        <v>0</v>
      </c>
      <c r="AE390" s="61">
        <f>'Челябинская обл.'!$C$47</f>
        <v>0</v>
      </c>
      <c r="AF390" s="61">
        <f>'Челябинская обл.'!$C$48</f>
        <v>0</v>
      </c>
      <c r="AG390" s="61">
        <f>'Челябинская обл.'!$C$50</f>
        <v>1081.3599999999999</v>
      </c>
      <c r="AH390" s="61">
        <f>'Челябинская обл.'!$C$51</f>
        <v>1328.18</v>
      </c>
      <c r="AI390" s="61">
        <f>'Челябинская обл.'!$C$52</f>
        <v>0</v>
      </c>
      <c r="AJ390" s="61">
        <f>'Челябинская обл.'!$C$53</f>
        <v>0</v>
      </c>
      <c r="AK390" s="61">
        <f>'Челябинская обл.'!$C$54</f>
        <v>0</v>
      </c>
      <c r="AL390" s="61">
        <f>'Челябинская обл.'!$C$55</f>
        <v>0</v>
      </c>
      <c r="AM390" s="61">
        <f>'Челябинская обл.'!$C$56</f>
        <v>243.71</v>
      </c>
    </row>
    <row r="391" spans="1:39" s="22" customFormat="1" ht="15.75">
      <c r="A391" s="72" t="s">
        <v>28</v>
      </c>
      <c r="B391" s="83" t="s">
        <v>490</v>
      </c>
      <c r="C391" s="60"/>
      <c r="D391" s="61" t="str">
        <f>'Челябинская обл.'!$C$7</f>
        <v>13,23</v>
      </c>
      <c r="E391" s="61">
        <f>'Челябинская обл.'!$C$10</f>
        <v>1005.74</v>
      </c>
      <c r="F391" s="61">
        <f>'Челябинская обл.'!$C$11</f>
        <v>0</v>
      </c>
      <c r="G391" s="61">
        <f>'Челябинская обл.'!$C$12</f>
        <v>0</v>
      </c>
      <c r="H391" s="61">
        <f>'Челябинская обл.'!$C$13</f>
        <v>0</v>
      </c>
      <c r="I391" s="61">
        <f>'Челябинская обл.'!$C$14</f>
        <v>0</v>
      </c>
      <c r="J391" s="61">
        <f>'Челябинская обл.'!$C$17</f>
        <v>1987.75</v>
      </c>
      <c r="K391" s="61">
        <f>'Челябинская обл.'!$C$18</f>
        <v>0</v>
      </c>
      <c r="L391" s="61">
        <f>'Челябинская обл.'!$C$19</f>
        <v>0</v>
      </c>
      <c r="M391" s="61">
        <f>'Челябинская обл.'!$C$20</f>
        <v>0</v>
      </c>
      <c r="N391" s="61">
        <f>'Челябинская обл.'!$C$21</f>
        <v>0</v>
      </c>
      <c r="O391" s="61">
        <f>'Челябинская обл.'!$C$23</f>
        <v>1493.77</v>
      </c>
      <c r="P391" s="61">
        <f>'Челябинская обл.'!$C$24</f>
        <v>0</v>
      </c>
      <c r="Q391" s="61">
        <f>'Челябинская обл.'!$C$25</f>
        <v>0</v>
      </c>
      <c r="R391" s="61">
        <f>'Челябинская обл.'!$C$26</f>
        <v>0</v>
      </c>
      <c r="S391" s="61">
        <f>'Челябинская обл.'!$C$27</f>
        <v>0</v>
      </c>
      <c r="T391" s="61">
        <f>'Челябинская обл.'!$C$28</f>
        <v>0</v>
      </c>
      <c r="U391" s="61">
        <f>'Челябинская обл.'!$C$29</f>
        <v>377.24</v>
      </c>
      <c r="V391" s="61">
        <f>'Челябинская обл.'!$C$34</f>
        <v>13.23</v>
      </c>
      <c r="W391" s="61">
        <f>'Челябинская обл.'!$C$37</f>
        <v>352.76</v>
      </c>
      <c r="X391" s="61">
        <f>'Челябинская обл.'!$C$38</f>
        <v>825.59</v>
      </c>
      <c r="Y391" s="61">
        <f>'Челябинская обл.'!$C$39</f>
        <v>0</v>
      </c>
      <c r="Z391" s="61">
        <f>'Челябинская обл.'!$C$40</f>
        <v>0</v>
      </c>
      <c r="AA391" s="61">
        <f>'Челябинская обл.'!$C$41</f>
        <v>0</v>
      </c>
      <c r="AB391" s="61">
        <f>'Челябинская обл.'!$C$44</f>
        <v>1142.9000000000001</v>
      </c>
      <c r="AC391" s="61">
        <f>'Челябинская обл.'!$C$45</f>
        <v>1066.98</v>
      </c>
      <c r="AD391" s="61">
        <f>'Челябинская обл.'!$C$46</f>
        <v>0</v>
      </c>
      <c r="AE391" s="61">
        <f>'Челябинская обл.'!$C$47</f>
        <v>0</v>
      </c>
      <c r="AF391" s="61">
        <f>'Челябинская обл.'!$C$48</f>
        <v>0</v>
      </c>
      <c r="AG391" s="61">
        <f>'Челябинская обл.'!$C$50</f>
        <v>1081.3599999999999</v>
      </c>
      <c r="AH391" s="61">
        <f>'Челябинская обл.'!$C$51</f>
        <v>1328.18</v>
      </c>
      <c r="AI391" s="61">
        <f>'Челябинская обл.'!$C$52</f>
        <v>0</v>
      </c>
      <c r="AJ391" s="61">
        <f>'Челябинская обл.'!$C$53</f>
        <v>0</v>
      </c>
      <c r="AK391" s="61">
        <f>'Челябинская обл.'!$C$54</f>
        <v>0</v>
      </c>
      <c r="AL391" s="61">
        <f>'Челябинская обл.'!$C$55</f>
        <v>0</v>
      </c>
      <c r="AM391" s="61">
        <f>'Челябинская обл.'!$C$56</f>
        <v>243.71</v>
      </c>
    </row>
    <row r="392" spans="1:39" s="22" customFormat="1" ht="15.75">
      <c r="A392" s="65" t="s">
        <v>221</v>
      </c>
      <c r="B392" s="66" t="s">
        <v>491</v>
      </c>
      <c r="C392" s="60"/>
      <c r="D392" s="61" t="str">
        <f>'Челябинская обл.'!$C$7</f>
        <v>13,23</v>
      </c>
      <c r="E392" s="61">
        <f>'Челябинская обл.'!$C$10</f>
        <v>1005.74</v>
      </c>
      <c r="F392" s="61">
        <f>'Челябинская обл.'!$C$11</f>
        <v>0</v>
      </c>
      <c r="G392" s="61">
        <f>'Челябинская обл.'!$C$12</f>
        <v>0</v>
      </c>
      <c r="H392" s="61">
        <f>'Челябинская обл.'!$C$13</f>
        <v>0</v>
      </c>
      <c r="I392" s="61">
        <f>'Челябинская обл.'!$C$14</f>
        <v>0</v>
      </c>
      <c r="J392" s="61">
        <f>'Челябинская обл.'!$C$17</f>
        <v>1987.75</v>
      </c>
      <c r="K392" s="61">
        <f>'Челябинская обл.'!$C$18</f>
        <v>0</v>
      </c>
      <c r="L392" s="61">
        <f>'Челябинская обл.'!$C$19</f>
        <v>0</v>
      </c>
      <c r="M392" s="61">
        <f>'Челябинская обл.'!$C$20</f>
        <v>0</v>
      </c>
      <c r="N392" s="61">
        <f>'Челябинская обл.'!$C$21</f>
        <v>0</v>
      </c>
      <c r="O392" s="61">
        <f>'Челябинская обл.'!$C$23</f>
        <v>1493.77</v>
      </c>
      <c r="P392" s="61">
        <f>'Челябинская обл.'!$C$24</f>
        <v>0</v>
      </c>
      <c r="Q392" s="61">
        <f>'Челябинская обл.'!$C$25</f>
        <v>0</v>
      </c>
      <c r="R392" s="61">
        <f>'Челябинская обл.'!$C$26</f>
        <v>0</v>
      </c>
      <c r="S392" s="61">
        <f>'Челябинская обл.'!$C$27</f>
        <v>0</v>
      </c>
      <c r="T392" s="61">
        <f>'Челябинская обл.'!$C$28</f>
        <v>0</v>
      </c>
      <c r="U392" s="61">
        <f>'Челябинская обл.'!$C$29</f>
        <v>377.24</v>
      </c>
      <c r="V392" s="61">
        <f>'Челябинская обл.'!$C$34</f>
        <v>13.23</v>
      </c>
      <c r="W392" s="61">
        <f>'Челябинская обл.'!$C$37</f>
        <v>352.76</v>
      </c>
      <c r="X392" s="61">
        <f>'Челябинская обл.'!$C$38</f>
        <v>825.59</v>
      </c>
      <c r="Y392" s="61">
        <f>'Челябинская обл.'!$C$39</f>
        <v>0</v>
      </c>
      <c r="Z392" s="61">
        <f>'Челябинская обл.'!$C$40</f>
        <v>0</v>
      </c>
      <c r="AA392" s="61">
        <f>'Челябинская обл.'!$C$41</f>
        <v>0</v>
      </c>
      <c r="AB392" s="61">
        <f>'Челябинская обл.'!$C$44</f>
        <v>1142.9000000000001</v>
      </c>
      <c r="AC392" s="61">
        <f>'Челябинская обл.'!$C$45</f>
        <v>1066.98</v>
      </c>
      <c r="AD392" s="61">
        <f>'Челябинская обл.'!$C$46</f>
        <v>0</v>
      </c>
      <c r="AE392" s="61">
        <f>'Челябинская обл.'!$C$47</f>
        <v>0</v>
      </c>
      <c r="AF392" s="61">
        <f>'Челябинская обл.'!$C$48</f>
        <v>0</v>
      </c>
      <c r="AG392" s="61">
        <f>'Челябинская обл.'!$C$50</f>
        <v>1081.3599999999999</v>
      </c>
      <c r="AH392" s="61">
        <f>'Челябинская обл.'!$C$51</f>
        <v>1328.18</v>
      </c>
      <c r="AI392" s="61">
        <f>'Челябинская обл.'!$C$52</f>
        <v>0</v>
      </c>
      <c r="AJ392" s="61">
        <f>'Челябинская обл.'!$C$53</f>
        <v>0</v>
      </c>
      <c r="AK392" s="61">
        <f>'Челябинская обл.'!$C$54</f>
        <v>0</v>
      </c>
      <c r="AL392" s="61">
        <f>'Челябинская обл.'!$C$55</f>
        <v>0</v>
      </c>
      <c r="AM392" s="61">
        <f>'Челябинская обл.'!$C$56</f>
        <v>243.71</v>
      </c>
    </row>
    <row r="393" spans="1:39" s="22" customFormat="1" ht="15.75">
      <c r="A393" s="72" t="s">
        <v>223</v>
      </c>
      <c r="B393" s="66" t="s">
        <v>492</v>
      </c>
      <c r="C393" s="60"/>
      <c r="D393" s="61" t="str">
        <f>'Челябинская обл.'!$C$7</f>
        <v>13,23</v>
      </c>
      <c r="E393" s="61">
        <f>'Челябинская обл.'!$C$10</f>
        <v>1005.74</v>
      </c>
      <c r="F393" s="61">
        <f>'Челябинская обл.'!$C$11</f>
        <v>0</v>
      </c>
      <c r="G393" s="61">
        <f>'Челябинская обл.'!$C$12</f>
        <v>0</v>
      </c>
      <c r="H393" s="61">
        <f>'Челябинская обл.'!$C$13</f>
        <v>0</v>
      </c>
      <c r="I393" s="61">
        <f>'Челябинская обл.'!$C$14</f>
        <v>0</v>
      </c>
      <c r="J393" s="61">
        <f>'Челябинская обл.'!$C$17</f>
        <v>1987.75</v>
      </c>
      <c r="K393" s="61">
        <f>'Челябинская обл.'!$C$18</f>
        <v>0</v>
      </c>
      <c r="L393" s="61">
        <f>'Челябинская обл.'!$C$19</f>
        <v>0</v>
      </c>
      <c r="M393" s="61">
        <f>'Челябинская обл.'!$C$20</f>
        <v>0</v>
      </c>
      <c r="N393" s="61">
        <f>'Челябинская обл.'!$C$21</f>
        <v>0</v>
      </c>
      <c r="O393" s="61">
        <f>'Челябинская обл.'!$C$23</f>
        <v>1493.77</v>
      </c>
      <c r="P393" s="61">
        <f>'Челябинская обл.'!$C$24</f>
        <v>0</v>
      </c>
      <c r="Q393" s="61">
        <f>'Челябинская обл.'!$C$25</f>
        <v>0</v>
      </c>
      <c r="R393" s="61">
        <f>'Челябинская обл.'!$C$26</f>
        <v>0</v>
      </c>
      <c r="S393" s="61">
        <f>'Челябинская обл.'!$C$27</f>
        <v>0</v>
      </c>
      <c r="T393" s="61">
        <f>'Челябинская обл.'!$C$28</f>
        <v>0</v>
      </c>
      <c r="U393" s="61">
        <f>'Челябинская обл.'!$C$29</f>
        <v>377.24</v>
      </c>
      <c r="V393" s="61">
        <f>'Челябинская обл.'!$C$34</f>
        <v>13.23</v>
      </c>
      <c r="W393" s="61">
        <f>'Челябинская обл.'!$C$37</f>
        <v>352.76</v>
      </c>
      <c r="X393" s="61">
        <f>'Челябинская обл.'!$C$38</f>
        <v>825.59</v>
      </c>
      <c r="Y393" s="61">
        <f>'Челябинская обл.'!$C$39</f>
        <v>0</v>
      </c>
      <c r="Z393" s="61">
        <f>'Челябинская обл.'!$C$40</f>
        <v>0</v>
      </c>
      <c r="AA393" s="61">
        <f>'Челябинская обл.'!$C$41</f>
        <v>0</v>
      </c>
      <c r="AB393" s="61">
        <f>'Челябинская обл.'!$C$44</f>
        <v>1142.9000000000001</v>
      </c>
      <c r="AC393" s="61">
        <f>'Челябинская обл.'!$C$45</f>
        <v>1066.98</v>
      </c>
      <c r="AD393" s="61">
        <f>'Челябинская обл.'!$C$46</f>
        <v>0</v>
      </c>
      <c r="AE393" s="61">
        <f>'Челябинская обл.'!$C$47</f>
        <v>0</v>
      </c>
      <c r="AF393" s="61">
        <f>'Челябинская обл.'!$C$48</f>
        <v>0</v>
      </c>
      <c r="AG393" s="61">
        <f>'Челябинская обл.'!$C$50</f>
        <v>1081.3599999999999</v>
      </c>
      <c r="AH393" s="61">
        <f>'Челябинская обл.'!$C$51</f>
        <v>1328.18</v>
      </c>
      <c r="AI393" s="61">
        <f>'Челябинская обл.'!$C$52</f>
        <v>0</v>
      </c>
      <c r="AJ393" s="61">
        <f>'Челябинская обл.'!$C$53</f>
        <v>0</v>
      </c>
      <c r="AK393" s="61">
        <f>'Челябинская обл.'!$C$54</f>
        <v>0</v>
      </c>
      <c r="AL393" s="61">
        <f>'Челябинская обл.'!$C$55</f>
        <v>0</v>
      </c>
      <c r="AM393" s="61">
        <f>'Челябинская обл.'!$C$56</f>
        <v>243.71</v>
      </c>
    </row>
    <row r="394" spans="1:39" s="22" customFormat="1" ht="15.75">
      <c r="A394" s="65" t="s">
        <v>224</v>
      </c>
      <c r="B394" s="66" t="s">
        <v>493</v>
      </c>
      <c r="C394" s="60"/>
      <c r="D394" s="61" t="str">
        <f>'Челябинская обл.'!$C$7</f>
        <v>13,23</v>
      </c>
      <c r="E394" s="61">
        <f>'Челябинская обл.'!$C$10</f>
        <v>1005.74</v>
      </c>
      <c r="F394" s="61">
        <f>'Челябинская обл.'!$C$11</f>
        <v>0</v>
      </c>
      <c r="G394" s="61">
        <f>'Челябинская обл.'!$C$12</f>
        <v>0</v>
      </c>
      <c r="H394" s="61">
        <f>'Челябинская обл.'!$C$13</f>
        <v>0</v>
      </c>
      <c r="I394" s="61">
        <f>'Челябинская обл.'!$C$14</f>
        <v>0</v>
      </c>
      <c r="J394" s="61">
        <f>'Челябинская обл.'!$C$17</f>
        <v>1987.75</v>
      </c>
      <c r="K394" s="61">
        <f>'Челябинская обл.'!$C$18</f>
        <v>0</v>
      </c>
      <c r="L394" s="61">
        <f>'Челябинская обл.'!$C$19</f>
        <v>0</v>
      </c>
      <c r="M394" s="61">
        <f>'Челябинская обл.'!$C$20</f>
        <v>0</v>
      </c>
      <c r="N394" s="61">
        <f>'Челябинская обл.'!$C$21</f>
        <v>0</v>
      </c>
      <c r="O394" s="61">
        <f>'Челябинская обл.'!$C$23</f>
        <v>1493.77</v>
      </c>
      <c r="P394" s="61">
        <f>'Челябинская обл.'!$C$24</f>
        <v>0</v>
      </c>
      <c r="Q394" s="61">
        <f>'Челябинская обл.'!$C$25</f>
        <v>0</v>
      </c>
      <c r="R394" s="61">
        <f>'Челябинская обл.'!$C$26</f>
        <v>0</v>
      </c>
      <c r="S394" s="61">
        <f>'Челябинская обл.'!$C$27</f>
        <v>0</v>
      </c>
      <c r="T394" s="61">
        <f>'Челябинская обл.'!$C$28</f>
        <v>0</v>
      </c>
      <c r="U394" s="61">
        <f>'Челябинская обл.'!$C$29</f>
        <v>377.24</v>
      </c>
      <c r="V394" s="61">
        <f>'Челябинская обл.'!$C$34</f>
        <v>13.23</v>
      </c>
      <c r="W394" s="61">
        <f>'Челябинская обл.'!$C$37</f>
        <v>352.76</v>
      </c>
      <c r="X394" s="61">
        <f>'Челябинская обл.'!$C$38</f>
        <v>825.59</v>
      </c>
      <c r="Y394" s="61">
        <f>'Челябинская обл.'!$C$39</f>
        <v>0</v>
      </c>
      <c r="Z394" s="61">
        <f>'Челябинская обл.'!$C$40</f>
        <v>0</v>
      </c>
      <c r="AA394" s="61">
        <f>'Челябинская обл.'!$C$41</f>
        <v>0</v>
      </c>
      <c r="AB394" s="61">
        <f>'Челябинская обл.'!$C$44</f>
        <v>1142.9000000000001</v>
      </c>
      <c r="AC394" s="61">
        <f>'Челябинская обл.'!$C$45</f>
        <v>1066.98</v>
      </c>
      <c r="AD394" s="61">
        <f>'Челябинская обл.'!$C$46</f>
        <v>0</v>
      </c>
      <c r="AE394" s="61">
        <f>'Челябинская обл.'!$C$47</f>
        <v>0</v>
      </c>
      <c r="AF394" s="61">
        <f>'Челябинская обл.'!$C$48</f>
        <v>0</v>
      </c>
      <c r="AG394" s="61">
        <f>'Челябинская обл.'!$C$50</f>
        <v>1081.3599999999999</v>
      </c>
      <c r="AH394" s="61">
        <f>'Челябинская обл.'!$C$51</f>
        <v>1328.18</v>
      </c>
      <c r="AI394" s="61">
        <f>'Челябинская обл.'!$C$52</f>
        <v>0</v>
      </c>
      <c r="AJ394" s="61">
        <f>'Челябинская обл.'!$C$53</f>
        <v>0</v>
      </c>
      <c r="AK394" s="61">
        <f>'Челябинская обл.'!$C$54</f>
        <v>0</v>
      </c>
      <c r="AL394" s="61">
        <f>'Челябинская обл.'!$C$55</f>
        <v>0</v>
      </c>
      <c r="AM394" s="61">
        <f>'Челябинская обл.'!$C$56</f>
        <v>243.71</v>
      </c>
    </row>
    <row r="395" spans="1:39" s="22" customFormat="1" ht="15.75">
      <c r="A395" s="72" t="s">
        <v>232</v>
      </c>
      <c r="B395" s="66" t="s">
        <v>494</v>
      </c>
      <c r="C395" s="60"/>
      <c r="D395" s="61" t="str">
        <f>'Челябинская обл.'!$C$7</f>
        <v>13,23</v>
      </c>
      <c r="E395" s="61">
        <f>'Челябинская обл.'!$C$10</f>
        <v>1005.74</v>
      </c>
      <c r="F395" s="61">
        <f>'Челябинская обл.'!$C$11</f>
        <v>0</v>
      </c>
      <c r="G395" s="61">
        <f>'Челябинская обл.'!$C$12</f>
        <v>0</v>
      </c>
      <c r="H395" s="61">
        <f>'Челябинская обл.'!$C$13</f>
        <v>0</v>
      </c>
      <c r="I395" s="61">
        <f>'Челябинская обл.'!$C$14</f>
        <v>0</v>
      </c>
      <c r="J395" s="61">
        <f>'Челябинская обл.'!$C$17</f>
        <v>1987.75</v>
      </c>
      <c r="K395" s="61">
        <f>'Челябинская обл.'!$C$18</f>
        <v>0</v>
      </c>
      <c r="L395" s="61">
        <f>'Челябинская обл.'!$C$19</f>
        <v>0</v>
      </c>
      <c r="M395" s="61">
        <f>'Челябинская обл.'!$C$20</f>
        <v>0</v>
      </c>
      <c r="N395" s="61">
        <f>'Челябинская обл.'!$C$21</f>
        <v>0</v>
      </c>
      <c r="O395" s="61">
        <f>'Челябинская обл.'!$C$23</f>
        <v>1493.77</v>
      </c>
      <c r="P395" s="61">
        <f>'Челябинская обл.'!$C$24</f>
        <v>0</v>
      </c>
      <c r="Q395" s="61">
        <f>'Челябинская обл.'!$C$25</f>
        <v>0</v>
      </c>
      <c r="R395" s="61">
        <f>'Челябинская обл.'!$C$26</f>
        <v>0</v>
      </c>
      <c r="S395" s="61">
        <f>'Челябинская обл.'!$C$27</f>
        <v>0</v>
      </c>
      <c r="T395" s="61">
        <f>'Челябинская обл.'!$C$28</f>
        <v>0</v>
      </c>
      <c r="U395" s="61">
        <f>'Челябинская обл.'!$C$29</f>
        <v>377.24</v>
      </c>
      <c r="V395" s="61">
        <f>'Челябинская обл.'!$C$34</f>
        <v>13.23</v>
      </c>
      <c r="W395" s="61">
        <f>'Челябинская обл.'!$C$37</f>
        <v>352.76</v>
      </c>
      <c r="X395" s="61">
        <f>'Челябинская обл.'!$C$38</f>
        <v>825.59</v>
      </c>
      <c r="Y395" s="61">
        <f>'Челябинская обл.'!$C$39</f>
        <v>0</v>
      </c>
      <c r="Z395" s="61">
        <f>'Челябинская обл.'!$C$40</f>
        <v>0</v>
      </c>
      <c r="AA395" s="61">
        <f>'Челябинская обл.'!$C$41</f>
        <v>0</v>
      </c>
      <c r="AB395" s="61">
        <f>'Челябинская обл.'!$C$44</f>
        <v>1142.9000000000001</v>
      </c>
      <c r="AC395" s="61">
        <f>'Челябинская обл.'!$C$45</f>
        <v>1066.98</v>
      </c>
      <c r="AD395" s="61">
        <f>'Челябинская обл.'!$C$46</f>
        <v>0</v>
      </c>
      <c r="AE395" s="61">
        <f>'Челябинская обл.'!$C$47</f>
        <v>0</v>
      </c>
      <c r="AF395" s="61">
        <f>'Челябинская обл.'!$C$48</f>
        <v>0</v>
      </c>
      <c r="AG395" s="61">
        <f>'Челябинская обл.'!$C$50</f>
        <v>1081.3599999999999</v>
      </c>
      <c r="AH395" s="61">
        <f>'Челябинская обл.'!$C$51</f>
        <v>1328.18</v>
      </c>
      <c r="AI395" s="61">
        <f>'Челябинская обл.'!$C$52</f>
        <v>0</v>
      </c>
      <c r="AJ395" s="61">
        <f>'Челябинская обл.'!$C$53</f>
        <v>0</v>
      </c>
      <c r="AK395" s="61">
        <f>'Челябинская обл.'!$C$54</f>
        <v>0</v>
      </c>
      <c r="AL395" s="61">
        <f>'Челябинская обл.'!$C$55</f>
        <v>0</v>
      </c>
      <c r="AM395" s="61">
        <f>'Челябинская обл.'!$C$56</f>
        <v>243.71</v>
      </c>
    </row>
    <row r="396" spans="1:39" s="22" customFormat="1" ht="15.75">
      <c r="A396" s="65" t="s">
        <v>234</v>
      </c>
      <c r="B396" s="66" t="s">
        <v>495</v>
      </c>
      <c r="C396" s="60"/>
      <c r="D396" s="61" t="str">
        <f>'Челябинская обл.'!$C$7</f>
        <v>13,23</v>
      </c>
      <c r="E396" s="61">
        <f>'Челябинская обл.'!$C$10</f>
        <v>1005.74</v>
      </c>
      <c r="F396" s="61">
        <f>'Челябинская обл.'!$C$11</f>
        <v>0</v>
      </c>
      <c r="G396" s="61">
        <f>'Челябинская обл.'!$C$12</f>
        <v>0</v>
      </c>
      <c r="H396" s="61">
        <f>'Челябинская обл.'!$C$13</f>
        <v>0</v>
      </c>
      <c r="I396" s="61">
        <f>'Челябинская обл.'!$C$14</f>
        <v>0</v>
      </c>
      <c r="J396" s="61">
        <f>'Челябинская обл.'!$C$17</f>
        <v>1987.75</v>
      </c>
      <c r="K396" s="61">
        <f>'Челябинская обл.'!$C$18</f>
        <v>0</v>
      </c>
      <c r="L396" s="61">
        <f>'Челябинская обл.'!$C$19</f>
        <v>0</v>
      </c>
      <c r="M396" s="61">
        <f>'Челябинская обл.'!$C$20</f>
        <v>0</v>
      </c>
      <c r="N396" s="61">
        <f>'Челябинская обл.'!$C$21</f>
        <v>0</v>
      </c>
      <c r="O396" s="61">
        <f>'Челябинская обл.'!$C$23</f>
        <v>1493.77</v>
      </c>
      <c r="P396" s="61">
        <f>'Челябинская обл.'!$C$24</f>
        <v>0</v>
      </c>
      <c r="Q396" s="61">
        <f>'Челябинская обл.'!$C$25</f>
        <v>0</v>
      </c>
      <c r="R396" s="61">
        <f>'Челябинская обл.'!$C$26</f>
        <v>0</v>
      </c>
      <c r="S396" s="61">
        <f>'Челябинская обл.'!$C$27</f>
        <v>0</v>
      </c>
      <c r="T396" s="61">
        <f>'Челябинская обл.'!$C$28</f>
        <v>0</v>
      </c>
      <c r="U396" s="61">
        <f>'Челябинская обл.'!$C$29</f>
        <v>377.24</v>
      </c>
      <c r="V396" s="61">
        <f>'Челябинская обл.'!$C$34</f>
        <v>13.23</v>
      </c>
      <c r="W396" s="61">
        <f>'Челябинская обл.'!$C$37</f>
        <v>352.76</v>
      </c>
      <c r="X396" s="61">
        <f>'Челябинская обл.'!$C$38</f>
        <v>825.59</v>
      </c>
      <c r="Y396" s="61">
        <f>'Челябинская обл.'!$C$39</f>
        <v>0</v>
      </c>
      <c r="Z396" s="61">
        <f>'Челябинская обл.'!$C$40</f>
        <v>0</v>
      </c>
      <c r="AA396" s="61">
        <f>'Челябинская обл.'!$C$41</f>
        <v>0</v>
      </c>
      <c r="AB396" s="61">
        <f>'Челябинская обл.'!$C$44</f>
        <v>1142.9000000000001</v>
      </c>
      <c r="AC396" s="61">
        <f>'Челябинская обл.'!$C$45</f>
        <v>1066.98</v>
      </c>
      <c r="AD396" s="61">
        <f>'Челябинская обл.'!$C$46</f>
        <v>0</v>
      </c>
      <c r="AE396" s="61">
        <f>'Челябинская обл.'!$C$47</f>
        <v>0</v>
      </c>
      <c r="AF396" s="61">
        <f>'Челябинская обл.'!$C$48</f>
        <v>0</v>
      </c>
      <c r="AG396" s="61">
        <f>'Челябинская обл.'!$C$50</f>
        <v>1081.3599999999999</v>
      </c>
      <c r="AH396" s="61">
        <f>'Челябинская обл.'!$C$51</f>
        <v>1328.18</v>
      </c>
      <c r="AI396" s="61">
        <f>'Челябинская обл.'!$C$52</f>
        <v>0</v>
      </c>
      <c r="AJ396" s="61">
        <f>'Челябинская обл.'!$C$53</f>
        <v>0</v>
      </c>
      <c r="AK396" s="61">
        <f>'Челябинская обл.'!$C$54</f>
        <v>0</v>
      </c>
      <c r="AL396" s="61">
        <f>'Челябинская обл.'!$C$55</f>
        <v>0</v>
      </c>
      <c r="AM396" s="61">
        <f>'Челябинская обл.'!$C$56</f>
        <v>243.71</v>
      </c>
    </row>
    <row r="397" spans="1:39" s="22" customFormat="1" ht="31.5">
      <c r="A397" s="72" t="s">
        <v>236</v>
      </c>
      <c r="B397" s="66" t="s">
        <v>496</v>
      </c>
      <c r="C397" s="60"/>
      <c r="D397" s="61" t="str">
        <f>'Челябинская обл.'!$C$7</f>
        <v>13,23</v>
      </c>
      <c r="E397" s="61">
        <f>'Челябинская обл.'!$C$10</f>
        <v>1005.74</v>
      </c>
      <c r="F397" s="61">
        <f>'Челябинская обл.'!$C$11</f>
        <v>0</v>
      </c>
      <c r="G397" s="61">
        <f>'Челябинская обл.'!$C$12</f>
        <v>0</v>
      </c>
      <c r="H397" s="61">
        <f>'Челябинская обл.'!$C$13</f>
        <v>0</v>
      </c>
      <c r="I397" s="61">
        <f>'Челябинская обл.'!$C$14</f>
        <v>0</v>
      </c>
      <c r="J397" s="61">
        <f>'Челябинская обл.'!$C$17</f>
        <v>1987.75</v>
      </c>
      <c r="K397" s="61">
        <f>'Челябинская обл.'!$C$18</f>
        <v>0</v>
      </c>
      <c r="L397" s="61">
        <f>'Челябинская обл.'!$C$19</f>
        <v>0</v>
      </c>
      <c r="M397" s="61">
        <f>'Челябинская обл.'!$C$20</f>
        <v>0</v>
      </c>
      <c r="N397" s="61">
        <f>'Челябинская обл.'!$C$21</f>
        <v>0</v>
      </c>
      <c r="O397" s="61">
        <f>'Челябинская обл.'!$C$23</f>
        <v>1493.77</v>
      </c>
      <c r="P397" s="61">
        <f>'Челябинская обл.'!$C$24</f>
        <v>0</v>
      </c>
      <c r="Q397" s="61">
        <f>'Челябинская обл.'!$C$25</f>
        <v>0</v>
      </c>
      <c r="R397" s="61">
        <f>'Челябинская обл.'!$C$26</f>
        <v>0</v>
      </c>
      <c r="S397" s="61">
        <f>'Челябинская обл.'!$C$27</f>
        <v>0</v>
      </c>
      <c r="T397" s="61">
        <f>'Челябинская обл.'!$C$28</f>
        <v>0</v>
      </c>
      <c r="U397" s="61">
        <f>'Челябинская обл.'!$C$29</f>
        <v>377.24</v>
      </c>
      <c r="V397" s="61">
        <f>'Челябинская обл.'!$C$34</f>
        <v>13.23</v>
      </c>
      <c r="W397" s="61">
        <f>'Челябинская обл.'!$C$37</f>
        <v>352.76</v>
      </c>
      <c r="X397" s="61">
        <f>'Челябинская обл.'!$C$38</f>
        <v>825.59</v>
      </c>
      <c r="Y397" s="61">
        <f>'Челябинская обл.'!$C$39</f>
        <v>0</v>
      </c>
      <c r="Z397" s="61">
        <f>'Челябинская обл.'!$C$40</f>
        <v>0</v>
      </c>
      <c r="AA397" s="61">
        <f>'Челябинская обл.'!$C$41</f>
        <v>0</v>
      </c>
      <c r="AB397" s="61">
        <f>'Челябинская обл.'!$C$44</f>
        <v>1142.9000000000001</v>
      </c>
      <c r="AC397" s="61">
        <f>'Челябинская обл.'!$C$45</f>
        <v>1066.98</v>
      </c>
      <c r="AD397" s="61">
        <f>'Челябинская обл.'!$C$46</f>
        <v>0</v>
      </c>
      <c r="AE397" s="61">
        <f>'Челябинская обл.'!$C$47</f>
        <v>0</v>
      </c>
      <c r="AF397" s="61">
        <f>'Челябинская обл.'!$C$48</f>
        <v>0</v>
      </c>
      <c r="AG397" s="61">
        <f>'Челябинская обл.'!$C$50</f>
        <v>1081.3599999999999</v>
      </c>
      <c r="AH397" s="61">
        <f>'Челябинская обл.'!$C$51</f>
        <v>1328.18</v>
      </c>
      <c r="AI397" s="61">
        <f>'Челябинская обл.'!$C$52</f>
        <v>0</v>
      </c>
      <c r="AJ397" s="61">
        <f>'Челябинская обл.'!$C$53</f>
        <v>0</v>
      </c>
      <c r="AK397" s="61">
        <f>'Челябинская обл.'!$C$54</f>
        <v>0</v>
      </c>
      <c r="AL397" s="61">
        <f>'Челябинская обл.'!$C$55</f>
        <v>0</v>
      </c>
      <c r="AM397" s="61">
        <f>'Челябинская обл.'!$C$56</f>
        <v>243.71</v>
      </c>
    </row>
    <row r="398" spans="1:39" s="22" customFormat="1" ht="15.75">
      <c r="A398" s="65" t="s">
        <v>245</v>
      </c>
      <c r="B398" s="66" t="s">
        <v>497</v>
      </c>
      <c r="C398" s="60"/>
      <c r="D398" s="61" t="str">
        <f>'Челябинская обл.'!$C$7</f>
        <v>13,23</v>
      </c>
      <c r="E398" s="61">
        <f>'Челябинская обл.'!$C$10</f>
        <v>1005.74</v>
      </c>
      <c r="F398" s="61">
        <f>'Челябинская обл.'!$C$11</f>
        <v>0</v>
      </c>
      <c r="G398" s="61">
        <f>'Челябинская обл.'!$C$12</f>
        <v>0</v>
      </c>
      <c r="H398" s="61">
        <f>'Челябинская обл.'!$C$13</f>
        <v>0</v>
      </c>
      <c r="I398" s="61">
        <f>'Челябинская обл.'!$C$14</f>
        <v>0</v>
      </c>
      <c r="J398" s="61">
        <f>'Челябинская обл.'!$C$17</f>
        <v>1987.75</v>
      </c>
      <c r="K398" s="61">
        <f>'Челябинская обл.'!$C$18</f>
        <v>0</v>
      </c>
      <c r="L398" s="61">
        <f>'Челябинская обл.'!$C$19</f>
        <v>0</v>
      </c>
      <c r="M398" s="61">
        <f>'Челябинская обл.'!$C$20</f>
        <v>0</v>
      </c>
      <c r="N398" s="61">
        <f>'Челябинская обл.'!$C$21</f>
        <v>0</v>
      </c>
      <c r="O398" s="61">
        <f>'Челябинская обл.'!$C$23</f>
        <v>1493.77</v>
      </c>
      <c r="P398" s="61">
        <f>'Челябинская обл.'!$C$24</f>
        <v>0</v>
      </c>
      <c r="Q398" s="61">
        <f>'Челябинская обл.'!$C$25</f>
        <v>0</v>
      </c>
      <c r="R398" s="61">
        <f>'Челябинская обл.'!$C$26</f>
        <v>0</v>
      </c>
      <c r="S398" s="61">
        <f>'Челябинская обл.'!$C$27</f>
        <v>0</v>
      </c>
      <c r="T398" s="61">
        <f>'Челябинская обл.'!$C$28</f>
        <v>0</v>
      </c>
      <c r="U398" s="61">
        <f>'Челябинская обл.'!$C$29</f>
        <v>377.24</v>
      </c>
      <c r="V398" s="61">
        <f>'Челябинская обл.'!$C$34</f>
        <v>13.23</v>
      </c>
      <c r="W398" s="61">
        <f>'Челябинская обл.'!$C$37</f>
        <v>352.76</v>
      </c>
      <c r="X398" s="61">
        <f>'Челябинская обл.'!$C$38</f>
        <v>825.59</v>
      </c>
      <c r="Y398" s="61">
        <f>'Челябинская обл.'!$C$39</f>
        <v>0</v>
      </c>
      <c r="Z398" s="61">
        <f>'Челябинская обл.'!$C$40</f>
        <v>0</v>
      </c>
      <c r="AA398" s="61">
        <f>'Челябинская обл.'!$C$41</f>
        <v>0</v>
      </c>
      <c r="AB398" s="61">
        <f>'Челябинская обл.'!$C$44</f>
        <v>1142.9000000000001</v>
      </c>
      <c r="AC398" s="61">
        <f>'Челябинская обл.'!$C$45</f>
        <v>1066.98</v>
      </c>
      <c r="AD398" s="61">
        <f>'Челябинская обл.'!$C$46</f>
        <v>0</v>
      </c>
      <c r="AE398" s="61">
        <f>'Челябинская обл.'!$C$47</f>
        <v>0</v>
      </c>
      <c r="AF398" s="61">
        <f>'Челябинская обл.'!$C$48</f>
        <v>0</v>
      </c>
      <c r="AG398" s="61">
        <f>'Челябинская обл.'!$C$50</f>
        <v>1081.3599999999999</v>
      </c>
      <c r="AH398" s="61">
        <f>'Челябинская обл.'!$C$51</f>
        <v>1328.18</v>
      </c>
      <c r="AI398" s="61">
        <f>'Челябинская обл.'!$C$52</f>
        <v>0</v>
      </c>
      <c r="AJ398" s="61">
        <f>'Челябинская обл.'!$C$53</f>
        <v>0</v>
      </c>
      <c r="AK398" s="61">
        <f>'Челябинская обл.'!$C$54</f>
        <v>0</v>
      </c>
      <c r="AL398" s="61">
        <f>'Челябинская обл.'!$C$55</f>
        <v>0</v>
      </c>
      <c r="AM398" s="61">
        <f>'Челябинская обл.'!$C$56</f>
        <v>243.71</v>
      </c>
    </row>
    <row r="399" spans="1:39" s="22" customFormat="1" ht="15.75">
      <c r="A399" s="72" t="s">
        <v>246</v>
      </c>
      <c r="B399" s="73" t="s">
        <v>591</v>
      </c>
      <c r="C399" s="60"/>
      <c r="D399" s="61" t="str">
        <f>'Челябинская обл.'!$C$7</f>
        <v>13,23</v>
      </c>
      <c r="E399" s="61">
        <f>'Челябинская обл.'!$C$10</f>
        <v>1005.74</v>
      </c>
      <c r="F399" s="61">
        <f>'Челябинская обл.'!$C$11</f>
        <v>0</v>
      </c>
      <c r="G399" s="61">
        <f>'Челябинская обл.'!$C$12</f>
        <v>0</v>
      </c>
      <c r="H399" s="61">
        <f>'Челябинская обл.'!$C$13</f>
        <v>0</v>
      </c>
      <c r="I399" s="61">
        <f>'Челябинская обл.'!$C$14</f>
        <v>0</v>
      </c>
      <c r="J399" s="61">
        <f>'Челябинская обл.'!$C$17</f>
        <v>1987.75</v>
      </c>
      <c r="K399" s="61">
        <f>'Челябинская обл.'!$C$18</f>
        <v>0</v>
      </c>
      <c r="L399" s="61">
        <f>'Челябинская обл.'!$C$19</f>
        <v>0</v>
      </c>
      <c r="M399" s="61">
        <f>'Челябинская обл.'!$C$20</f>
        <v>0</v>
      </c>
      <c r="N399" s="61">
        <f>'Челябинская обл.'!$C$21</f>
        <v>0</v>
      </c>
      <c r="O399" s="61">
        <f>'Челябинская обл.'!$C$23</f>
        <v>1493.77</v>
      </c>
      <c r="P399" s="61">
        <f>'Челябинская обл.'!$C$24</f>
        <v>0</v>
      </c>
      <c r="Q399" s="61">
        <f>'Челябинская обл.'!$C$25</f>
        <v>0</v>
      </c>
      <c r="R399" s="61">
        <f>'Челябинская обл.'!$C$26</f>
        <v>0</v>
      </c>
      <c r="S399" s="61">
        <f>'Челябинская обл.'!$C$27</f>
        <v>0</v>
      </c>
      <c r="T399" s="61">
        <f>'Челябинская обл.'!$C$28</f>
        <v>0</v>
      </c>
      <c r="U399" s="61">
        <f>'Челябинская обл.'!$C$29</f>
        <v>377.24</v>
      </c>
      <c r="V399" s="61">
        <f>'Челябинская обл.'!$C$34</f>
        <v>13.23</v>
      </c>
      <c r="W399" s="61">
        <f>'Челябинская обл.'!$C$37</f>
        <v>352.76</v>
      </c>
      <c r="X399" s="61">
        <f>'Челябинская обл.'!$C$38</f>
        <v>825.59</v>
      </c>
      <c r="Y399" s="61">
        <f>'Челябинская обл.'!$C$39</f>
        <v>0</v>
      </c>
      <c r="Z399" s="61">
        <f>'Челябинская обл.'!$C$40</f>
        <v>0</v>
      </c>
      <c r="AA399" s="61">
        <f>'Челябинская обл.'!$C$41</f>
        <v>0</v>
      </c>
      <c r="AB399" s="61">
        <f>'Челябинская обл.'!$C$44</f>
        <v>1142.9000000000001</v>
      </c>
      <c r="AC399" s="61">
        <f>'Челябинская обл.'!$C$45</f>
        <v>1066.98</v>
      </c>
      <c r="AD399" s="61">
        <f>'Челябинская обл.'!$C$46</f>
        <v>0</v>
      </c>
      <c r="AE399" s="61">
        <f>'Челябинская обл.'!$C$47</f>
        <v>0</v>
      </c>
      <c r="AF399" s="61">
        <f>'Челябинская обл.'!$C$48</f>
        <v>0</v>
      </c>
      <c r="AG399" s="61">
        <f>'Челябинская обл.'!$C$50</f>
        <v>1081.3599999999999</v>
      </c>
      <c r="AH399" s="61">
        <f>'Челябинская обл.'!$C$51</f>
        <v>1328.18</v>
      </c>
      <c r="AI399" s="61">
        <f>'Челябинская обл.'!$C$52</f>
        <v>0</v>
      </c>
      <c r="AJ399" s="61">
        <f>'Челябинская обл.'!$C$53</f>
        <v>0</v>
      </c>
      <c r="AK399" s="61">
        <f>'Челябинская обл.'!$C$54</f>
        <v>0</v>
      </c>
      <c r="AL399" s="61">
        <f>'Челябинская обл.'!$C$55</f>
        <v>0</v>
      </c>
      <c r="AM399" s="61">
        <f>'Челябинская обл.'!$C$56</f>
        <v>243.71</v>
      </c>
    </row>
    <row r="400" spans="1:39" s="22" customFormat="1" ht="15.75">
      <c r="A400" s="65" t="s">
        <v>262</v>
      </c>
      <c r="B400" s="66" t="s">
        <v>498</v>
      </c>
      <c r="C400" s="60"/>
      <c r="D400" s="61" t="str">
        <f>'Челябинская обл.'!$C$7</f>
        <v>13,23</v>
      </c>
      <c r="E400" s="61">
        <f>'Челябинская обл.'!$C$10</f>
        <v>1005.74</v>
      </c>
      <c r="F400" s="61">
        <f>'Челябинская обл.'!$C$11</f>
        <v>0</v>
      </c>
      <c r="G400" s="61">
        <f>'Челябинская обл.'!$C$12</f>
        <v>0</v>
      </c>
      <c r="H400" s="61">
        <f>'Челябинская обл.'!$C$13</f>
        <v>0</v>
      </c>
      <c r="I400" s="61">
        <f>'Челябинская обл.'!$C$14</f>
        <v>0</v>
      </c>
      <c r="J400" s="61">
        <f>'Челябинская обл.'!$C$17</f>
        <v>1987.75</v>
      </c>
      <c r="K400" s="61">
        <f>'Челябинская обл.'!$C$18</f>
        <v>0</v>
      </c>
      <c r="L400" s="61">
        <f>'Челябинская обл.'!$C$19</f>
        <v>0</v>
      </c>
      <c r="M400" s="61">
        <f>'Челябинская обл.'!$C$20</f>
        <v>0</v>
      </c>
      <c r="N400" s="61">
        <f>'Челябинская обл.'!$C$21</f>
        <v>0</v>
      </c>
      <c r="O400" s="61">
        <f>'Челябинская обл.'!$C$23</f>
        <v>1493.77</v>
      </c>
      <c r="P400" s="61">
        <f>'Челябинская обл.'!$C$24</f>
        <v>0</v>
      </c>
      <c r="Q400" s="61">
        <f>'Челябинская обл.'!$C$25</f>
        <v>0</v>
      </c>
      <c r="R400" s="61">
        <f>'Челябинская обл.'!$C$26</f>
        <v>0</v>
      </c>
      <c r="S400" s="61">
        <f>'Челябинская обл.'!$C$27</f>
        <v>0</v>
      </c>
      <c r="T400" s="61">
        <f>'Челябинская обл.'!$C$28</f>
        <v>0</v>
      </c>
      <c r="U400" s="61">
        <f>'Челябинская обл.'!$C$29</f>
        <v>377.24</v>
      </c>
      <c r="V400" s="61">
        <f>'Челябинская обл.'!$C$34</f>
        <v>13.23</v>
      </c>
      <c r="W400" s="61">
        <f>'Челябинская обл.'!$C$37</f>
        <v>352.76</v>
      </c>
      <c r="X400" s="61">
        <f>'Челябинская обл.'!$C$38</f>
        <v>825.59</v>
      </c>
      <c r="Y400" s="61">
        <f>'Челябинская обл.'!$C$39</f>
        <v>0</v>
      </c>
      <c r="Z400" s="61">
        <f>'Челябинская обл.'!$C$40</f>
        <v>0</v>
      </c>
      <c r="AA400" s="61">
        <f>'Челябинская обл.'!$C$41</f>
        <v>0</v>
      </c>
      <c r="AB400" s="61">
        <f>'Челябинская обл.'!$C$44</f>
        <v>1142.9000000000001</v>
      </c>
      <c r="AC400" s="61">
        <f>'Челябинская обл.'!$C$45</f>
        <v>1066.98</v>
      </c>
      <c r="AD400" s="61">
        <f>'Челябинская обл.'!$C$46</f>
        <v>0</v>
      </c>
      <c r="AE400" s="61">
        <f>'Челябинская обл.'!$C$47</f>
        <v>0</v>
      </c>
      <c r="AF400" s="61">
        <f>'Челябинская обл.'!$C$48</f>
        <v>0</v>
      </c>
      <c r="AG400" s="61">
        <f>'Челябинская обл.'!$C$50</f>
        <v>1081.3599999999999</v>
      </c>
      <c r="AH400" s="61">
        <f>'Челябинская обл.'!$C$51</f>
        <v>1328.18</v>
      </c>
      <c r="AI400" s="61">
        <f>'Челябинская обл.'!$C$52</f>
        <v>0</v>
      </c>
      <c r="AJ400" s="61">
        <f>'Челябинская обл.'!$C$53</f>
        <v>0</v>
      </c>
      <c r="AK400" s="61">
        <f>'Челябинская обл.'!$C$54</f>
        <v>0</v>
      </c>
      <c r="AL400" s="61">
        <f>'Челябинская обл.'!$C$55</f>
        <v>0</v>
      </c>
      <c r="AM400" s="61">
        <f>'Челябинская обл.'!$C$56</f>
        <v>243.71</v>
      </c>
    </row>
    <row r="401" spans="1:39" s="22" customFormat="1" ht="31.5">
      <c r="A401" s="72" t="s">
        <v>264</v>
      </c>
      <c r="B401" s="73" t="s">
        <v>592</v>
      </c>
      <c r="C401" s="60"/>
      <c r="D401" s="61" t="str">
        <f>'Челябинская обл.'!$C$7</f>
        <v>13,23</v>
      </c>
      <c r="E401" s="61">
        <f>'Челябинская обл.'!$C$10</f>
        <v>1005.74</v>
      </c>
      <c r="F401" s="61">
        <f>'Челябинская обл.'!$C$11</f>
        <v>0</v>
      </c>
      <c r="G401" s="61">
        <f>'Челябинская обл.'!$C$12</f>
        <v>0</v>
      </c>
      <c r="H401" s="61">
        <f>'Челябинская обл.'!$C$13</f>
        <v>0</v>
      </c>
      <c r="I401" s="61">
        <f>'Челябинская обл.'!$C$14</f>
        <v>0</v>
      </c>
      <c r="J401" s="61">
        <f>'Челябинская обл.'!$C$17</f>
        <v>1987.75</v>
      </c>
      <c r="K401" s="61">
        <f>'Челябинская обл.'!$C$18</f>
        <v>0</v>
      </c>
      <c r="L401" s="61">
        <f>'Челябинская обл.'!$C$19</f>
        <v>0</v>
      </c>
      <c r="M401" s="61">
        <f>'Челябинская обл.'!$C$20</f>
        <v>0</v>
      </c>
      <c r="N401" s="61">
        <f>'Челябинская обл.'!$C$21</f>
        <v>0</v>
      </c>
      <c r="O401" s="61">
        <f>'Челябинская обл.'!$C$23</f>
        <v>1493.77</v>
      </c>
      <c r="P401" s="61">
        <f>'Челябинская обл.'!$C$24</f>
        <v>0</v>
      </c>
      <c r="Q401" s="61">
        <f>'Челябинская обл.'!$C$25</f>
        <v>0</v>
      </c>
      <c r="R401" s="61">
        <f>'Челябинская обл.'!$C$26</f>
        <v>0</v>
      </c>
      <c r="S401" s="61">
        <f>'Челябинская обл.'!$C$27</f>
        <v>0</v>
      </c>
      <c r="T401" s="61">
        <f>'Челябинская обл.'!$C$28</f>
        <v>0</v>
      </c>
      <c r="U401" s="61">
        <f>'Челябинская обл.'!$C$29</f>
        <v>377.24</v>
      </c>
      <c r="V401" s="61">
        <f>'Челябинская обл.'!$C$34</f>
        <v>13.23</v>
      </c>
      <c r="W401" s="61">
        <f>'Челябинская обл.'!$C$37</f>
        <v>352.76</v>
      </c>
      <c r="X401" s="61">
        <f>'Челябинская обл.'!$C$38</f>
        <v>825.59</v>
      </c>
      <c r="Y401" s="61">
        <f>'Челябинская обл.'!$C$39</f>
        <v>0</v>
      </c>
      <c r="Z401" s="61">
        <f>'Челябинская обл.'!$C$40</f>
        <v>0</v>
      </c>
      <c r="AA401" s="61">
        <f>'Челябинская обл.'!$C$41</f>
        <v>0</v>
      </c>
      <c r="AB401" s="61">
        <f>'Челябинская обл.'!$C$44</f>
        <v>1142.9000000000001</v>
      </c>
      <c r="AC401" s="61">
        <f>'Челябинская обл.'!$C$45</f>
        <v>1066.98</v>
      </c>
      <c r="AD401" s="61">
        <f>'Челябинская обл.'!$C$46</f>
        <v>0</v>
      </c>
      <c r="AE401" s="61">
        <f>'Челябинская обл.'!$C$47</f>
        <v>0</v>
      </c>
      <c r="AF401" s="61">
        <f>'Челябинская обл.'!$C$48</f>
        <v>0</v>
      </c>
      <c r="AG401" s="61">
        <f>'Челябинская обл.'!$C$50</f>
        <v>1081.3599999999999</v>
      </c>
      <c r="AH401" s="61">
        <f>'Челябинская обл.'!$C$51</f>
        <v>1328.18</v>
      </c>
      <c r="AI401" s="61">
        <f>'Челябинская обл.'!$C$52</f>
        <v>0</v>
      </c>
      <c r="AJ401" s="61">
        <f>'Челябинская обл.'!$C$53</f>
        <v>0</v>
      </c>
      <c r="AK401" s="61">
        <f>'Челябинская обл.'!$C$54</f>
        <v>0</v>
      </c>
      <c r="AL401" s="61">
        <f>'Челябинская обл.'!$C$55</f>
        <v>0</v>
      </c>
      <c r="AM401" s="61">
        <f>'Челябинская обл.'!$C$56</f>
        <v>243.71</v>
      </c>
    </row>
    <row r="402" spans="1:39" s="22" customFormat="1" ht="15.75">
      <c r="A402" s="65" t="s">
        <v>266</v>
      </c>
      <c r="B402" s="66" t="s">
        <v>499</v>
      </c>
      <c r="C402" s="60"/>
      <c r="D402" s="61" t="str">
        <f>'Челябинская обл.'!$C$7</f>
        <v>13,23</v>
      </c>
      <c r="E402" s="61">
        <f>'Челябинская обл.'!$C$10</f>
        <v>1005.74</v>
      </c>
      <c r="F402" s="61">
        <f>'Челябинская обл.'!$C$11</f>
        <v>0</v>
      </c>
      <c r="G402" s="61">
        <f>'Челябинская обл.'!$C$12</f>
        <v>0</v>
      </c>
      <c r="H402" s="61">
        <f>'Челябинская обл.'!$C$13</f>
        <v>0</v>
      </c>
      <c r="I402" s="61">
        <f>'Челябинская обл.'!$C$14</f>
        <v>0</v>
      </c>
      <c r="J402" s="61">
        <f>'Челябинская обл.'!$C$17</f>
        <v>1987.75</v>
      </c>
      <c r="K402" s="61">
        <f>'Челябинская обл.'!$C$18</f>
        <v>0</v>
      </c>
      <c r="L402" s="61">
        <f>'Челябинская обл.'!$C$19</f>
        <v>0</v>
      </c>
      <c r="M402" s="61">
        <f>'Челябинская обл.'!$C$20</f>
        <v>0</v>
      </c>
      <c r="N402" s="61">
        <f>'Челябинская обл.'!$C$21</f>
        <v>0</v>
      </c>
      <c r="O402" s="61">
        <f>'Челябинская обл.'!$C$23</f>
        <v>1493.77</v>
      </c>
      <c r="P402" s="61">
        <f>'Челябинская обл.'!$C$24</f>
        <v>0</v>
      </c>
      <c r="Q402" s="61">
        <f>'Челябинская обл.'!$C$25</f>
        <v>0</v>
      </c>
      <c r="R402" s="61">
        <f>'Челябинская обл.'!$C$26</f>
        <v>0</v>
      </c>
      <c r="S402" s="61">
        <f>'Челябинская обл.'!$C$27</f>
        <v>0</v>
      </c>
      <c r="T402" s="61">
        <f>'Челябинская обл.'!$C$28</f>
        <v>0</v>
      </c>
      <c r="U402" s="61">
        <f>'Челябинская обл.'!$C$29</f>
        <v>377.24</v>
      </c>
      <c r="V402" s="61">
        <f>'Челябинская обл.'!$C$34</f>
        <v>13.23</v>
      </c>
      <c r="W402" s="61">
        <f>'Челябинская обл.'!$C$37</f>
        <v>352.76</v>
      </c>
      <c r="X402" s="61">
        <f>'Челябинская обл.'!$C$38</f>
        <v>825.59</v>
      </c>
      <c r="Y402" s="61">
        <f>'Челябинская обл.'!$C$39</f>
        <v>0</v>
      </c>
      <c r="Z402" s="61">
        <f>'Челябинская обл.'!$C$40</f>
        <v>0</v>
      </c>
      <c r="AA402" s="61">
        <f>'Челябинская обл.'!$C$41</f>
        <v>0</v>
      </c>
      <c r="AB402" s="61">
        <f>'Челябинская обл.'!$C$44</f>
        <v>1142.9000000000001</v>
      </c>
      <c r="AC402" s="61">
        <f>'Челябинская обл.'!$C$45</f>
        <v>1066.98</v>
      </c>
      <c r="AD402" s="61">
        <f>'Челябинская обл.'!$C$46</f>
        <v>0</v>
      </c>
      <c r="AE402" s="61">
        <f>'Челябинская обл.'!$C$47</f>
        <v>0</v>
      </c>
      <c r="AF402" s="61">
        <f>'Челябинская обл.'!$C$48</f>
        <v>0</v>
      </c>
      <c r="AG402" s="61">
        <f>'Челябинская обл.'!$C$50</f>
        <v>1081.3599999999999</v>
      </c>
      <c r="AH402" s="61">
        <f>'Челябинская обл.'!$C$51</f>
        <v>1328.18</v>
      </c>
      <c r="AI402" s="61">
        <f>'Челябинская обл.'!$C$52</f>
        <v>0</v>
      </c>
      <c r="AJ402" s="61">
        <f>'Челябинская обл.'!$C$53</f>
        <v>0</v>
      </c>
      <c r="AK402" s="61">
        <f>'Челябинская обл.'!$C$54</f>
        <v>0</v>
      </c>
      <c r="AL402" s="61">
        <f>'Челябинская обл.'!$C$55</f>
        <v>0</v>
      </c>
      <c r="AM402" s="61">
        <f>'Челябинская обл.'!$C$56</f>
        <v>243.71</v>
      </c>
    </row>
    <row r="403" spans="1:39" s="22" customFormat="1" ht="15.75">
      <c r="A403" s="72" t="s">
        <v>281</v>
      </c>
      <c r="B403" s="66" t="s">
        <v>500</v>
      </c>
      <c r="C403" s="60"/>
      <c r="D403" s="61" t="str">
        <f>'Челябинская обл.'!$C$7</f>
        <v>13,23</v>
      </c>
      <c r="E403" s="61">
        <f>'Челябинская обл.'!$C$10</f>
        <v>1005.74</v>
      </c>
      <c r="F403" s="61">
        <f>'Челябинская обл.'!$C$11</f>
        <v>0</v>
      </c>
      <c r="G403" s="61">
        <f>'Челябинская обл.'!$C$12</f>
        <v>0</v>
      </c>
      <c r="H403" s="61">
        <f>'Челябинская обл.'!$C$13</f>
        <v>0</v>
      </c>
      <c r="I403" s="61">
        <f>'Челябинская обл.'!$C$14</f>
        <v>0</v>
      </c>
      <c r="J403" s="61">
        <f>'Челябинская обл.'!$C$17</f>
        <v>1987.75</v>
      </c>
      <c r="K403" s="61">
        <f>'Челябинская обл.'!$C$18</f>
        <v>0</v>
      </c>
      <c r="L403" s="61">
        <f>'Челябинская обл.'!$C$19</f>
        <v>0</v>
      </c>
      <c r="M403" s="61">
        <f>'Челябинская обл.'!$C$20</f>
        <v>0</v>
      </c>
      <c r="N403" s="61">
        <f>'Челябинская обл.'!$C$21</f>
        <v>0</v>
      </c>
      <c r="O403" s="61">
        <f>'Челябинская обл.'!$C$23</f>
        <v>1493.77</v>
      </c>
      <c r="P403" s="61">
        <f>'Челябинская обл.'!$C$24</f>
        <v>0</v>
      </c>
      <c r="Q403" s="61">
        <f>'Челябинская обл.'!$C$25</f>
        <v>0</v>
      </c>
      <c r="R403" s="61">
        <f>'Челябинская обл.'!$C$26</f>
        <v>0</v>
      </c>
      <c r="S403" s="61">
        <f>'Челябинская обл.'!$C$27</f>
        <v>0</v>
      </c>
      <c r="T403" s="61">
        <f>'Челябинская обл.'!$C$28</f>
        <v>0</v>
      </c>
      <c r="U403" s="61">
        <f>'Челябинская обл.'!$C$29</f>
        <v>377.24</v>
      </c>
      <c r="V403" s="61">
        <f>'Челябинская обл.'!$C$34</f>
        <v>13.23</v>
      </c>
      <c r="W403" s="61">
        <f>'Челябинская обл.'!$C$37</f>
        <v>352.76</v>
      </c>
      <c r="X403" s="61">
        <f>'Челябинская обл.'!$C$38</f>
        <v>825.59</v>
      </c>
      <c r="Y403" s="61">
        <f>'Челябинская обл.'!$C$39</f>
        <v>0</v>
      </c>
      <c r="Z403" s="61">
        <f>'Челябинская обл.'!$C$40</f>
        <v>0</v>
      </c>
      <c r="AA403" s="61">
        <f>'Челябинская обл.'!$C$41</f>
        <v>0</v>
      </c>
      <c r="AB403" s="61">
        <f>'Челябинская обл.'!$C$44</f>
        <v>1142.9000000000001</v>
      </c>
      <c r="AC403" s="61">
        <f>'Челябинская обл.'!$C$45</f>
        <v>1066.98</v>
      </c>
      <c r="AD403" s="61">
        <f>'Челябинская обл.'!$C$46</f>
        <v>0</v>
      </c>
      <c r="AE403" s="61">
        <f>'Челябинская обл.'!$C$47</f>
        <v>0</v>
      </c>
      <c r="AF403" s="61">
        <f>'Челябинская обл.'!$C$48</f>
        <v>0</v>
      </c>
      <c r="AG403" s="61">
        <f>'Челябинская обл.'!$C$50</f>
        <v>1081.3599999999999</v>
      </c>
      <c r="AH403" s="61">
        <f>'Челябинская обл.'!$C$51</f>
        <v>1328.18</v>
      </c>
      <c r="AI403" s="61">
        <f>'Челябинская обл.'!$C$52</f>
        <v>0</v>
      </c>
      <c r="AJ403" s="61">
        <f>'Челябинская обл.'!$C$53</f>
        <v>0</v>
      </c>
      <c r="AK403" s="61">
        <f>'Челябинская обл.'!$C$54</f>
        <v>0</v>
      </c>
      <c r="AL403" s="61">
        <f>'Челябинская обл.'!$C$55</f>
        <v>0</v>
      </c>
      <c r="AM403" s="61">
        <f>'Челябинская обл.'!$C$56</f>
        <v>243.71</v>
      </c>
    </row>
    <row r="404" spans="1:39" s="22" customFormat="1" ht="15.75">
      <c r="A404" s="65" t="s">
        <v>310</v>
      </c>
      <c r="B404" s="66" t="s">
        <v>501</v>
      </c>
      <c r="C404" s="60"/>
      <c r="D404" s="61" t="str">
        <f>'Челябинская обл.'!$C$7</f>
        <v>13,23</v>
      </c>
      <c r="E404" s="61">
        <f>'Челябинская обл.'!$C$10</f>
        <v>1005.74</v>
      </c>
      <c r="F404" s="61">
        <f>'Челябинская обл.'!$C$11</f>
        <v>0</v>
      </c>
      <c r="G404" s="61">
        <f>'Челябинская обл.'!$C$12</f>
        <v>0</v>
      </c>
      <c r="H404" s="61">
        <f>'Челябинская обл.'!$C$13</f>
        <v>0</v>
      </c>
      <c r="I404" s="61">
        <f>'Челябинская обл.'!$C$14</f>
        <v>0</v>
      </c>
      <c r="J404" s="61">
        <f>'Челябинская обл.'!$C$17</f>
        <v>1987.75</v>
      </c>
      <c r="K404" s="61">
        <f>'Челябинская обл.'!$C$18</f>
        <v>0</v>
      </c>
      <c r="L404" s="61">
        <f>'Челябинская обл.'!$C$19</f>
        <v>0</v>
      </c>
      <c r="M404" s="61">
        <f>'Челябинская обл.'!$C$20</f>
        <v>0</v>
      </c>
      <c r="N404" s="61">
        <f>'Челябинская обл.'!$C$21</f>
        <v>0</v>
      </c>
      <c r="O404" s="61">
        <f>'Челябинская обл.'!$C$23</f>
        <v>1493.77</v>
      </c>
      <c r="P404" s="61">
        <f>'Челябинская обл.'!$C$24</f>
        <v>0</v>
      </c>
      <c r="Q404" s="61">
        <f>'Челябинская обл.'!$C$25</f>
        <v>0</v>
      </c>
      <c r="R404" s="61">
        <f>'Челябинская обл.'!$C$26</f>
        <v>0</v>
      </c>
      <c r="S404" s="61">
        <f>'Челябинская обл.'!$C$27</f>
        <v>0</v>
      </c>
      <c r="T404" s="61">
        <f>'Челябинская обл.'!$C$28</f>
        <v>0</v>
      </c>
      <c r="U404" s="61">
        <f>'Челябинская обл.'!$C$29</f>
        <v>377.24</v>
      </c>
      <c r="V404" s="61">
        <f>'Челябинская обл.'!$C$34</f>
        <v>13.23</v>
      </c>
      <c r="W404" s="61">
        <f>'Челябинская обл.'!$C$37</f>
        <v>352.76</v>
      </c>
      <c r="X404" s="61">
        <f>'Челябинская обл.'!$C$38</f>
        <v>825.59</v>
      </c>
      <c r="Y404" s="61">
        <f>'Челябинская обл.'!$C$39</f>
        <v>0</v>
      </c>
      <c r="Z404" s="61">
        <f>'Челябинская обл.'!$C$40</f>
        <v>0</v>
      </c>
      <c r="AA404" s="61">
        <f>'Челябинская обл.'!$C$41</f>
        <v>0</v>
      </c>
      <c r="AB404" s="61">
        <f>'Челябинская обл.'!$C$44</f>
        <v>1142.9000000000001</v>
      </c>
      <c r="AC404" s="61">
        <f>'Челябинская обл.'!$C$45</f>
        <v>1066.98</v>
      </c>
      <c r="AD404" s="61">
        <f>'Челябинская обл.'!$C$46</f>
        <v>0</v>
      </c>
      <c r="AE404" s="61">
        <f>'Челябинская обл.'!$C$47</f>
        <v>0</v>
      </c>
      <c r="AF404" s="61">
        <f>'Челябинская обл.'!$C$48</f>
        <v>0</v>
      </c>
      <c r="AG404" s="61">
        <f>'Челябинская обл.'!$C$50</f>
        <v>1081.3599999999999</v>
      </c>
      <c r="AH404" s="61">
        <f>'Челябинская обл.'!$C$51</f>
        <v>1328.18</v>
      </c>
      <c r="AI404" s="61">
        <f>'Челябинская обл.'!$C$52</f>
        <v>0</v>
      </c>
      <c r="AJ404" s="61">
        <f>'Челябинская обл.'!$C$53</f>
        <v>0</v>
      </c>
      <c r="AK404" s="61">
        <f>'Челябинская обл.'!$C$54</f>
        <v>0</v>
      </c>
      <c r="AL404" s="61">
        <f>'Челябинская обл.'!$C$55</f>
        <v>0</v>
      </c>
      <c r="AM404" s="61">
        <f>'Челябинская обл.'!$C$56</f>
        <v>243.71</v>
      </c>
    </row>
    <row r="405" spans="1:39" s="22" customFormat="1" ht="15.75">
      <c r="A405" s="72" t="s">
        <v>312</v>
      </c>
      <c r="B405" s="73" t="s">
        <v>611</v>
      </c>
      <c r="C405" s="60"/>
      <c r="D405" s="61" t="str">
        <f>'Челябинская обл.'!$C$7</f>
        <v>13,23</v>
      </c>
      <c r="E405" s="61">
        <f>'Челябинская обл.'!$C$10</f>
        <v>1005.74</v>
      </c>
      <c r="F405" s="61">
        <f>'Челябинская обл.'!$C$11</f>
        <v>0</v>
      </c>
      <c r="G405" s="61">
        <f>'Челябинская обл.'!$C$12</f>
        <v>0</v>
      </c>
      <c r="H405" s="61">
        <f>'Челябинская обл.'!$C$13</f>
        <v>0</v>
      </c>
      <c r="I405" s="61">
        <f>'Челябинская обл.'!$C$14</f>
        <v>0</v>
      </c>
      <c r="J405" s="61">
        <f>'Челябинская обл.'!$C$17</f>
        <v>1987.75</v>
      </c>
      <c r="K405" s="61">
        <f>'Челябинская обл.'!$C$18</f>
        <v>0</v>
      </c>
      <c r="L405" s="61">
        <f>'Челябинская обл.'!$C$19</f>
        <v>0</v>
      </c>
      <c r="M405" s="61">
        <f>'Челябинская обл.'!$C$20</f>
        <v>0</v>
      </c>
      <c r="N405" s="61">
        <f>'Челябинская обл.'!$C$21</f>
        <v>0</v>
      </c>
      <c r="O405" s="61">
        <f>'Челябинская обл.'!$C$23</f>
        <v>1493.77</v>
      </c>
      <c r="P405" s="61">
        <f>'Челябинская обл.'!$C$24</f>
        <v>0</v>
      </c>
      <c r="Q405" s="61">
        <f>'Челябинская обл.'!$C$25</f>
        <v>0</v>
      </c>
      <c r="R405" s="61">
        <f>'Челябинская обл.'!$C$26</f>
        <v>0</v>
      </c>
      <c r="S405" s="61">
        <f>'Челябинская обл.'!$C$27</f>
        <v>0</v>
      </c>
      <c r="T405" s="61">
        <f>'Челябинская обл.'!$C$28</f>
        <v>0</v>
      </c>
      <c r="U405" s="61">
        <f>'Челябинская обл.'!$C$29</f>
        <v>377.24</v>
      </c>
      <c r="V405" s="61">
        <f>'Челябинская обл.'!$C$34</f>
        <v>13.23</v>
      </c>
      <c r="W405" s="61">
        <f>'Челябинская обл.'!$C$37</f>
        <v>352.76</v>
      </c>
      <c r="X405" s="61">
        <f>'Челябинская обл.'!$C$38</f>
        <v>825.59</v>
      </c>
      <c r="Y405" s="61">
        <f>'Челябинская обл.'!$C$39</f>
        <v>0</v>
      </c>
      <c r="Z405" s="61">
        <f>'Челябинская обл.'!$C$40</f>
        <v>0</v>
      </c>
      <c r="AA405" s="61">
        <f>'Челябинская обл.'!$C$41</f>
        <v>0</v>
      </c>
      <c r="AB405" s="61">
        <f>'Челябинская обл.'!$C$44</f>
        <v>1142.9000000000001</v>
      </c>
      <c r="AC405" s="61">
        <f>'Челябинская обл.'!$C$45</f>
        <v>1066.98</v>
      </c>
      <c r="AD405" s="61">
        <f>'Челябинская обл.'!$C$46</f>
        <v>0</v>
      </c>
      <c r="AE405" s="61">
        <f>'Челябинская обл.'!$C$47</f>
        <v>0</v>
      </c>
      <c r="AF405" s="61">
        <f>'Челябинская обл.'!$C$48</f>
        <v>0</v>
      </c>
      <c r="AG405" s="61">
        <f>'Челябинская обл.'!$C$50</f>
        <v>1081.3599999999999</v>
      </c>
      <c r="AH405" s="61">
        <f>'Челябинская обл.'!$C$51</f>
        <v>1328.18</v>
      </c>
      <c r="AI405" s="61">
        <f>'Челябинская обл.'!$C$52</f>
        <v>0</v>
      </c>
      <c r="AJ405" s="61">
        <f>'Челябинская обл.'!$C$53</f>
        <v>0</v>
      </c>
      <c r="AK405" s="61">
        <f>'Челябинская обл.'!$C$54</f>
        <v>0</v>
      </c>
      <c r="AL405" s="61">
        <f>'Челябинская обл.'!$C$55</f>
        <v>0</v>
      </c>
      <c r="AM405" s="61">
        <f>'Челябинская обл.'!$C$56</f>
        <v>243.71</v>
      </c>
    </row>
    <row r="406" spans="1:39" s="22" customFormat="1" ht="15.75">
      <c r="A406" s="65" t="s">
        <v>314</v>
      </c>
      <c r="B406" s="66" t="s">
        <v>502</v>
      </c>
      <c r="C406" s="60"/>
      <c r="D406" s="61" t="str">
        <f>'Челябинская обл.'!$C$7</f>
        <v>13,23</v>
      </c>
      <c r="E406" s="61">
        <f>'Челябинская обл.'!$C$10</f>
        <v>1005.74</v>
      </c>
      <c r="F406" s="61">
        <f>'Челябинская обл.'!$C$11</f>
        <v>0</v>
      </c>
      <c r="G406" s="61">
        <f>'Челябинская обл.'!$C$12</f>
        <v>0</v>
      </c>
      <c r="H406" s="61">
        <f>'Челябинская обл.'!$C$13</f>
        <v>0</v>
      </c>
      <c r="I406" s="61">
        <f>'Челябинская обл.'!$C$14</f>
        <v>0</v>
      </c>
      <c r="J406" s="61">
        <f>'Челябинская обл.'!$C$17</f>
        <v>1987.75</v>
      </c>
      <c r="K406" s="61">
        <f>'Челябинская обл.'!$C$18</f>
        <v>0</v>
      </c>
      <c r="L406" s="61">
        <f>'Челябинская обл.'!$C$19</f>
        <v>0</v>
      </c>
      <c r="M406" s="61">
        <f>'Челябинская обл.'!$C$20</f>
        <v>0</v>
      </c>
      <c r="N406" s="61">
        <f>'Челябинская обл.'!$C$21</f>
        <v>0</v>
      </c>
      <c r="O406" s="61">
        <f>'Челябинская обл.'!$C$23</f>
        <v>1493.77</v>
      </c>
      <c r="P406" s="61">
        <f>'Челябинская обл.'!$C$24</f>
        <v>0</v>
      </c>
      <c r="Q406" s="61">
        <f>'Челябинская обл.'!$C$25</f>
        <v>0</v>
      </c>
      <c r="R406" s="61">
        <f>'Челябинская обл.'!$C$26</f>
        <v>0</v>
      </c>
      <c r="S406" s="61">
        <f>'Челябинская обл.'!$C$27</f>
        <v>0</v>
      </c>
      <c r="T406" s="61">
        <f>'Челябинская обл.'!$C$28</f>
        <v>0</v>
      </c>
      <c r="U406" s="61">
        <f>'Челябинская обл.'!$C$29</f>
        <v>377.24</v>
      </c>
      <c r="V406" s="61">
        <f>'Челябинская обл.'!$C$34</f>
        <v>13.23</v>
      </c>
      <c r="W406" s="61">
        <f>'Челябинская обл.'!$C$37</f>
        <v>352.76</v>
      </c>
      <c r="X406" s="61">
        <f>'Челябинская обл.'!$C$38</f>
        <v>825.59</v>
      </c>
      <c r="Y406" s="61">
        <f>'Челябинская обл.'!$C$39</f>
        <v>0</v>
      </c>
      <c r="Z406" s="61">
        <f>'Челябинская обл.'!$C$40</f>
        <v>0</v>
      </c>
      <c r="AA406" s="61">
        <f>'Челябинская обл.'!$C$41</f>
        <v>0</v>
      </c>
      <c r="AB406" s="61">
        <f>'Челябинская обл.'!$C$44</f>
        <v>1142.9000000000001</v>
      </c>
      <c r="AC406" s="61">
        <f>'Челябинская обл.'!$C$45</f>
        <v>1066.98</v>
      </c>
      <c r="AD406" s="61">
        <f>'Челябинская обл.'!$C$46</f>
        <v>0</v>
      </c>
      <c r="AE406" s="61">
        <f>'Челябинская обл.'!$C$47</f>
        <v>0</v>
      </c>
      <c r="AF406" s="61">
        <f>'Челябинская обл.'!$C$48</f>
        <v>0</v>
      </c>
      <c r="AG406" s="61">
        <f>'Челябинская обл.'!$C$50</f>
        <v>1081.3599999999999</v>
      </c>
      <c r="AH406" s="61">
        <f>'Челябинская обл.'!$C$51</f>
        <v>1328.18</v>
      </c>
      <c r="AI406" s="61">
        <f>'Челябинская обл.'!$C$52</f>
        <v>0</v>
      </c>
      <c r="AJ406" s="61">
        <f>'Челябинская обл.'!$C$53</f>
        <v>0</v>
      </c>
      <c r="AK406" s="61">
        <f>'Челябинская обл.'!$C$54</f>
        <v>0</v>
      </c>
      <c r="AL406" s="61">
        <f>'Челябинская обл.'!$C$55</f>
        <v>0</v>
      </c>
      <c r="AM406" s="61">
        <f>'Челябинская обл.'!$C$56</f>
        <v>243.71</v>
      </c>
    </row>
    <row r="407" spans="1:39" s="22" customFormat="1" ht="31.5">
      <c r="A407" s="72" t="s">
        <v>316</v>
      </c>
      <c r="B407" s="73" t="s">
        <v>593</v>
      </c>
      <c r="C407" s="60"/>
      <c r="D407" s="61" t="str">
        <f>'Челябинская обл.'!$C$7</f>
        <v>13,23</v>
      </c>
      <c r="E407" s="61">
        <f>'Челябинская обл.'!$C$10</f>
        <v>1005.74</v>
      </c>
      <c r="F407" s="61">
        <f>'Челябинская обл.'!$C$11</f>
        <v>0</v>
      </c>
      <c r="G407" s="61">
        <f>'Челябинская обл.'!$C$12</f>
        <v>0</v>
      </c>
      <c r="H407" s="61">
        <f>'Челябинская обл.'!$C$13</f>
        <v>0</v>
      </c>
      <c r="I407" s="61">
        <f>'Челябинская обл.'!$C$14</f>
        <v>0</v>
      </c>
      <c r="J407" s="61">
        <f>'Челябинская обл.'!$C$17</f>
        <v>1987.75</v>
      </c>
      <c r="K407" s="61">
        <f>'Челябинская обл.'!$C$18</f>
        <v>0</v>
      </c>
      <c r="L407" s="61">
        <f>'Челябинская обл.'!$C$19</f>
        <v>0</v>
      </c>
      <c r="M407" s="61">
        <f>'Челябинская обл.'!$C$20</f>
        <v>0</v>
      </c>
      <c r="N407" s="61">
        <f>'Челябинская обл.'!$C$21</f>
        <v>0</v>
      </c>
      <c r="O407" s="61">
        <f>'Челябинская обл.'!$C$23</f>
        <v>1493.77</v>
      </c>
      <c r="P407" s="61">
        <f>'Челябинская обл.'!$C$24</f>
        <v>0</v>
      </c>
      <c r="Q407" s="61">
        <f>'Челябинская обл.'!$C$25</f>
        <v>0</v>
      </c>
      <c r="R407" s="61">
        <f>'Челябинская обл.'!$C$26</f>
        <v>0</v>
      </c>
      <c r="S407" s="61">
        <f>'Челябинская обл.'!$C$27</f>
        <v>0</v>
      </c>
      <c r="T407" s="61">
        <f>'Челябинская обл.'!$C$28</f>
        <v>0</v>
      </c>
      <c r="U407" s="61">
        <f>'Челябинская обл.'!$C$29</f>
        <v>377.24</v>
      </c>
      <c r="V407" s="61">
        <f>'Челябинская обл.'!$C$34</f>
        <v>13.23</v>
      </c>
      <c r="W407" s="61">
        <f>'Челябинская обл.'!$C$37</f>
        <v>352.76</v>
      </c>
      <c r="X407" s="61">
        <f>'Челябинская обл.'!$C$38</f>
        <v>825.59</v>
      </c>
      <c r="Y407" s="61">
        <f>'Челябинская обл.'!$C$39</f>
        <v>0</v>
      </c>
      <c r="Z407" s="61">
        <f>'Челябинская обл.'!$C$40</f>
        <v>0</v>
      </c>
      <c r="AA407" s="61">
        <f>'Челябинская обл.'!$C$41</f>
        <v>0</v>
      </c>
      <c r="AB407" s="61">
        <f>'Челябинская обл.'!$C$44</f>
        <v>1142.9000000000001</v>
      </c>
      <c r="AC407" s="61">
        <f>'Челябинская обл.'!$C$45</f>
        <v>1066.98</v>
      </c>
      <c r="AD407" s="61">
        <f>'Челябинская обл.'!$C$46</f>
        <v>0</v>
      </c>
      <c r="AE407" s="61">
        <f>'Челябинская обл.'!$C$47</f>
        <v>0</v>
      </c>
      <c r="AF407" s="61">
        <f>'Челябинская обл.'!$C$48</f>
        <v>0</v>
      </c>
      <c r="AG407" s="61">
        <f>'Челябинская обл.'!$C$50</f>
        <v>1081.3599999999999</v>
      </c>
      <c r="AH407" s="61">
        <f>'Челябинская обл.'!$C$51</f>
        <v>1328.18</v>
      </c>
      <c r="AI407" s="61">
        <f>'Челябинская обл.'!$C$52</f>
        <v>0</v>
      </c>
      <c r="AJ407" s="61">
        <f>'Челябинская обл.'!$C$53</f>
        <v>0</v>
      </c>
      <c r="AK407" s="61">
        <f>'Челябинская обл.'!$C$54</f>
        <v>0</v>
      </c>
      <c r="AL407" s="61">
        <f>'Челябинская обл.'!$C$55</f>
        <v>0</v>
      </c>
      <c r="AM407" s="61">
        <f>'Челябинская обл.'!$C$56</f>
        <v>243.71</v>
      </c>
    </row>
    <row r="408" spans="1:39" s="22" customFormat="1" ht="15.75">
      <c r="A408" s="65" t="s">
        <v>318</v>
      </c>
      <c r="B408" s="66" t="s">
        <v>118</v>
      </c>
      <c r="C408" s="60"/>
      <c r="D408" s="61" t="str">
        <f>'Челябинская обл.'!$C$7</f>
        <v>13,23</v>
      </c>
      <c r="E408" s="61">
        <f>'Челябинская обл.'!$C$10</f>
        <v>1005.74</v>
      </c>
      <c r="F408" s="61">
        <f>'Челябинская обл.'!$C$11</f>
        <v>0</v>
      </c>
      <c r="G408" s="61">
        <f>'Челябинская обл.'!$C$12</f>
        <v>0</v>
      </c>
      <c r="H408" s="61">
        <f>'Челябинская обл.'!$C$13</f>
        <v>0</v>
      </c>
      <c r="I408" s="61">
        <f>'Челябинская обл.'!$C$14</f>
        <v>0</v>
      </c>
      <c r="J408" s="61">
        <f>'Челябинская обл.'!$C$17</f>
        <v>1987.75</v>
      </c>
      <c r="K408" s="61">
        <f>'Челябинская обл.'!$C$18</f>
        <v>0</v>
      </c>
      <c r="L408" s="61">
        <f>'Челябинская обл.'!$C$19</f>
        <v>0</v>
      </c>
      <c r="M408" s="61">
        <f>'Челябинская обл.'!$C$20</f>
        <v>0</v>
      </c>
      <c r="N408" s="61">
        <f>'Челябинская обл.'!$C$21</f>
        <v>0</v>
      </c>
      <c r="O408" s="61">
        <f>'Челябинская обл.'!$C$23</f>
        <v>1493.77</v>
      </c>
      <c r="P408" s="61">
        <f>'Челябинская обл.'!$C$24</f>
        <v>0</v>
      </c>
      <c r="Q408" s="61">
        <f>'Челябинская обл.'!$C$25</f>
        <v>0</v>
      </c>
      <c r="R408" s="61">
        <f>'Челябинская обл.'!$C$26</f>
        <v>0</v>
      </c>
      <c r="S408" s="61">
        <f>'Челябинская обл.'!$C$27</f>
        <v>0</v>
      </c>
      <c r="T408" s="61">
        <f>'Челябинская обл.'!$C$28</f>
        <v>0</v>
      </c>
      <c r="U408" s="61">
        <f>'Челябинская обл.'!$C$29</f>
        <v>377.24</v>
      </c>
      <c r="V408" s="61">
        <f>'Челябинская обл.'!$C$34</f>
        <v>13.23</v>
      </c>
      <c r="W408" s="61">
        <f>'Челябинская обл.'!$C$37</f>
        <v>352.76</v>
      </c>
      <c r="X408" s="61">
        <f>'Челябинская обл.'!$C$38</f>
        <v>825.59</v>
      </c>
      <c r="Y408" s="61">
        <f>'Челябинская обл.'!$C$39</f>
        <v>0</v>
      </c>
      <c r="Z408" s="61">
        <f>'Челябинская обл.'!$C$40</f>
        <v>0</v>
      </c>
      <c r="AA408" s="61">
        <f>'Челябинская обл.'!$C$41</f>
        <v>0</v>
      </c>
      <c r="AB408" s="61">
        <f>'Челябинская обл.'!$C$44</f>
        <v>1142.9000000000001</v>
      </c>
      <c r="AC408" s="61">
        <f>'Челябинская обл.'!$C$45</f>
        <v>1066.98</v>
      </c>
      <c r="AD408" s="61">
        <f>'Челябинская обл.'!$C$46</f>
        <v>0</v>
      </c>
      <c r="AE408" s="61">
        <f>'Челябинская обл.'!$C$47</f>
        <v>0</v>
      </c>
      <c r="AF408" s="61">
        <f>'Челябинская обл.'!$C$48</f>
        <v>0</v>
      </c>
      <c r="AG408" s="61">
        <f>'Челябинская обл.'!$C$50</f>
        <v>1081.3599999999999</v>
      </c>
      <c r="AH408" s="61">
        <f>'Челябинская обл.'!$C$51</f>
        <v>1328.18</v>
      </c>
      <c r="AI408" s="61">
        <f>'Челябинская обл.'!$C$52</f>
        <v>0</v>
      </c>
      <c r="AJ408" s="61">
        <f>'Челябинская обл.'!$C$53</f>
        <v>0</v>
      </c>
      <c r="AK408" s="61">
        <f>'Челябинская обл.'!$C$54</f>
        <v>0</v>
      </c>
      <c r="AL408" s="61">
        <f>'Челябинская обл.'!$C$55</f>
        <v>0</v>
      </c>
      <c r="AM408" s="61">
        <f>'Челябинская обл.'!$C$56</f>
        <v>243.71</v>
      </c>
    </row>
    <row r="409" spans="1:39" s="22" customFormat="1" ht="15.75">
      <c r="A409" s="72" t="s">
        <v>320</v>
      </c>
      <c r="B409" s="66" t="s">
        <v>119</v>
      </c>
      <c r="C409" s="60"/>
      <c r="D409" s="61" t="str">
        <f>'Челябинская обл.'!$C$7</f>
        <v>13,23</v>
      </c>
      <c r="E409" s="61">
        <f>'Челябинская обл.'!$C$10</f>
        <v>1005.74</v>
      </c>
      <c r="F409" s="61">
        <f>'Челябинская обл.'!$C$11</f>
        <v>0</v>
      </c>
      <c r="G409" s="61">
        <f>'Челябинская обл.'!$C$12</f>
        <v>0</v>
      </c>
      <c r="H409" s="61">
        <f>'Челябинская обл.'!$C$13</f>
        <v>0</v>
      </c>
      <c r="I409" s="61">
        <f>'Челябинская обл.'!$C$14</f>
        <v>0</v>
      </c>
      <c r="J409" s="61">
        <f>'Челябинская обл.'!$C$17</f>
        <v>1987.75</v>
      </c>
      <c r="K409" s="61">
        <f>'Челябинская обл.'!$C$18</f>
        <v>0</v>
      </c>
      <c r="L409" s="61">
        <f>'Челябинская обл.'!$C$19</f>
        <v>0</v>
      </c>
      <c r="M409" s="61">
        <f>'Челябинская обл.'!$C$20</f>
        <v>0</v>
      </c>
      <c r="N409" s="61">
        <f>'Челябинская обл.'!$C$21</f>
        <v>0</v>
      </c>
      <c r="O409" s="61">
        <f>'Челябинская обл.'!$C$23</f>
        <v>1493.77</v>
      </c>
      <c r="P409" s="61">
        <f>'Челябинская обл.'!$C$24</f>
        <v>0</v>
      </c>
      <c r="Q409" s="61">
        <f>'Челябинская обл.'!$C$25</f>
        <v>0</v>
      </c>
      <c r="R409" s="61">
        <f>'Челябинская обл.'!$C$26</f>
        <v>0</v>
      </c>
      <c r="S409" s="61">
        <f>'Челябинская обл.'!$C$27</f>
        <v>0</v>
      </c>
      <c r="T409" s="61">
        <f>'Челябинская обл.'!$C$28</f>
        <v>0</v>
      </c>
      <c r="U409" s="61">
        <f>'Челябинская обл.'!$C$29</f>
        <v>377.24</v>
      </c>
      <c r="V409" s="61">
        <f>'Челябинская обл.'!$C$34</f>
        <v>13.23</v>
      </c>
      <c r="W409" s="61">
        <f>'Челябинская обл.'!$C$37</f>
        <v>352.76</v>
      </c>
      <c r="X409" s="61">
        <f>'Челябинская обл.'!$C$38</f>
        <v>825.59</v>
      </c>
      <c r="Y409" s="61">
        <f>'Челябинская обл.'!$C$39</f>
        <v>0</v>
      </c>
      <c r="Z409" s="61">
        <f>'Челябинская обл.'!$C$40</f>
        <v>0</v>
      </c>
      <c r="AA409" s="61">
        <f>'Челябинская обл.'!$C$41</f>
        <v>0</v>
      </c>
      <c r="AB409" s="61">
        <f>'Челябинская обл.'!$C$44</f>
        <v>1142.9000000000001</v>
      </c>
      <c r="AC409" s="61">
        <f>'Челябинская обл.'!$C$45</f>
        <v>1066.98</v>
      </c>
      <c r="AD409" s="61">
        <f>'Челябинская обл.'!$C$46</f>
        <v>0</v>
      </c>
      <c r="AE409" s="61">
        <f>'Челябинская обл.'!$C$47</f>
        <v>0</v>
      </c>
      <c r="AF409" s="61">
        <f>'Челябинская обл.'!$C$48</f>
        <v>0</v>
      </c>
      <c r="AG409" s="61">
        <f>'Челябинская обл.'!$C$50</f>
        <v>1081.3599999999999</v>
      </c>
      <c r="AH409" s="61">
        <f>'Челябинская обл.'!$C$51</f>
        <v>1328.18</v>
      </c>
      <c r="AI409" s="61">
        <f>'Челябинская обл.'!$C$52</f>
        <v>0</v>
      </c>
      <c r="AJ409" s="61">
        <f>'Челябинская обл.'!$C$53</f>
        <v>0</v>
      </c>
      <c r="AK409" s="61">
        <f>'Челябинская обл.'!$C$54</f>
        <v>0</v>
      </c>
      <c r="AL409" s="61">
        <f>'Челябинская обл.'!$C$55</f>
        <v>0</v>
      </c>
      <c r="AM409" s="61">
        <f>'Челябинская обл.'!$C$56</f>
        <v>243.71</v>
      </c>
    </row>
    <row r="410" spans="1:39" s="22" customFormat="1" ht="15.75">
      <c r="A410" s="65" t="s">
        <v>321</v>
      </c>
      <c r="B410" s="66" t="s">
        <v>503</v>
      </c>
      <c r="C410" s="60"/>
      <c r="D410" s="61" t="str">
        <f>'Челябинская обл.'!$C$7</f>
        <v>13,23</v>
      </c>
      <c r="E410" s="61">
        <f>'Челябинская обл.'!$C$10</f>
        <v>1005.74</v>
      </c>
      <c r="F410" s="61">
        <f>'Челябинская обл.'!$C$11</f>
        <v>0</v>
      </c>
      <c r="G410" s="61">
        <f>'Челябинская обл.'!$C$12</f>
        <v>0</v>
      </c>
      <c r="H410" s="61">
        <f>'Челябинская обл.'!$C$13</f>
        <v>0</v>
      </c>
      <c r="I410" s="61">
        <f>'Челябинская обл.'!$C$14</f>
        <v>0</v>
      </c>
      <c r="J410" s="61">
        <f>'Челябинская обл.'!$C$17</f>
        <v>1987.75</v>
      </c>
      <c r="K410" s="61">
        <f>'Челябинская обл.'!$C$18</f>
        <v>0</v>
      </c>
      <c r="L410" s="61">
        <f>'Челябинская обл.'!$C$19</f>
        <v>0</v>
      </c>
      <c r="M410" s="61">
        <f>'Челябинская обл.'!$C$20</f>
        <v>0</v>
      </c>
      <c r="N410" s="61">
        <f>'Челябинская обл.'!$C$21</f>
        <v>0</v>
      </c>
      <c r="O410" s="61">
        <f>'Челябинская обл.'!$C$23</f>
        <v>1493.77</v>
      </c>
      <c r="P410" s="61">
        <f>'Челябинская обл.'!$C$24</f>
        <v>0</v>
      </c>
      <c r="Q410" s="61">
        <f>'Челябинская обл.'!$C$25</f>
        <v>0</v>
      </c>
      <c r="R410" s="61">
        <f>'Челябинская обл.'!$C$26</f>
        <v>0</v>
      </c>
      <c r="S410" s="61">
        <f>'Челябинская обл.'!$C$27</f>
        <v>0</v>
      </c>
      <c r="T410" s="61">
        <f>'Челябинская обл.'!$C$28</f>
        <v>0</v>
      </c>
      <c r="U410" s="61">
        <f>'Челябинская обл.'!$C$29</f>
        <v>377.24</v>
      </c>
      <c r="V410" s="61">
        <f>'Челябинская обл.'!$C$34</f>
        <v>13.23</v>
      </c>
      <c r="W410" s="61">
        <f>'Челябинская обл.'!$C$37</f>
        <v>352.76</v>
      </c>
      <c r="X410" s="61">
        <f>'Челябинская обл.'!$C$38</f>
        <v>825.59</v>
      </c>
      <c r="Y410" s="61">
        <f>'Челябинская обл.'!$C$39</f>
        <v>0</v>
      </c>
      <c r="Z410" s="61">
        <f>'Челябинская обл.'!$C$40</f>
        <v>0</v>
      </c>
      <c r="AA410" s="61">
        <f>'Челябинская обл.'!$C$41</f>
        <v>0</v>
      </c>
      <c r="AB410" s="61">
        <f>'Челябинская обл.'!$C$44</f>
        <v>1142.9000000000001</v>
      </c>
      <c r="AC410" s="61">
        <f>'Челябинская обл.'!$C$45</f>
        <v>1066.98</v>
      </c>
      <c r="AD410" s="61">
        <f>'Челябинская обл.'!$C$46</f>
        <v>0</v>
      </c>
      <c r="AE410" s="61">
        <f>'Челябинская обл.'!$C$47</f>
        <v>0</v>
      </c>
      <c r="AF410" s="61">
        <f>'Челябинская обл.'!$C$48</f>
        <v>0</v>
      </c>
      <c r="AG410" s="61">
        <f>'Челябинская обл.'!$C$50</f>
        <v>1081.3599999999999</v>
      </c>
      <c r="AH410" s="61">
        <f>'Челябинская обл.'!$C$51</f>
        <v>1328.18</v>
      </c>
      <c r="AI410" s="61">
        <f>'Челябинская обл.'!$C$52</f>
        <v>0</v>
      </c>
      <c r="AJ410" s="61">
        <f>'Челябинская обл.'!$C$53</f>
        <v>0</v>
      </c>
      <c r="AK410" s="61">
        <f>'Челябинская обл.'!$C$54</f>
        <v>0</v>
      </c>
      <c r="AL410" s="61">
        <f>'Челябинская обл.'!$C$55</f>
        <v>0</v>
      </c>
      <c r="AM410" s="61">
        <f>'Челябинская обл.'!$C$56</f>
        <v>243.71</v>
      </c>
    </row>
    <row r="411" spans="1:39" s="22" customFormat="1" ht="63">
      <c r="A411" s="76">
        <v>24</v>
      </c>
      <c r="B411" s="73" t="s">
        <v>594</v>
      </c>
      <c r="C411" s="60"/>
      <c r="D411" s="61" t="str">
        <f>'Челябинская обл.'!$C$7</f>
        <v>13,23</v>
      </c>
      <c r="E411" s="61">
        <f>'Челябинская обл.'!$C$10</f>
        <v>1005.74</v>
      </c>
      <c r="F411" s="61">
        <f>'Челябинская обл.'!$C$11</f>
        <v>0</v>
      </c>
      <c r="G411" s="61">
        <f>'Челябинская обл.'!$C$12</f>
        <v>0</v>
      </c>
      <c r="H411" s="61">
        <f>'Челябинская обл.'!$C$13</f>
        <v>0</v>
      </c>
      <c r="I411" s="61">
        <f>'Челябинская обл.'!$C$14</f>
        <v>0</v>
      </c>
      <c r="J411" s="61">
        <f>'Челябинская обл.'!$C$17</f>
        <v>1987.75</v>
      </c>
      <c r="K411" s="61">
        <f>'Челябинская обл.'!$C$18</f>
        <v>0</v>
      </c>
      <c r="L411" s="61">
        <f>'Челябинская обл.'!$C$19</f>
        <v>0</v>
      </c>
      <c r="M411" s="61">
        <f>'Челябинская обл.'!$C$20</f>
        <v>0</v>
      </c>
      <c r="N411" s="61">
        <f>'Челябинская обл.'!$C$21</f>
        <v>0</v>
      </c>
      <c r="O411" s="61">
        <f>'Челябинская обл.'!$C$23</f>
        <v>1493.77</v>
      </c>
      <c r="P411" s="61">
        <f>'Челябинская обл.'!$C$24</f>
        <v>0</v>
      </c>
      <c r="Q411" s="61">
        <f>'Челябинская обл.'!$C$25</f>
        <v>0</v>
      </c>
      <c r="R411" s="61">
        <f>'Челябинская обл.'!$C$26</f>
        <v>0</v>
      </c>
      <c r="S411" s="61">
        <f>'Челябинская обл.'!$C$27</f>
        <v>0</v>
      </c>
      <c r="T411" s="61">
        <f>'Челябинская обл.'!$C$28</f>
        <v>0</v>
      </c>
      <c r="U411" s="61">
        <f>'Челябинская обл.'!$C$29</f>
        <v>377.24</v>
      </c>
      <c r="V411" s="61">
        <f>'Челябинская обл.'!$C$34</f>
        <v>13.23</v>
      </c>
      <c r="W411" s="61">
        <f>'Челябинская обл.'!$C$37</f>
        <v>352.76</v>
      </c>
      <c r="X411" s="61">
        <f>'Челябинская обл.'!$C$38</f>
        <v>825.59</v>
      </c>
      <c r="Y411" s="61">
        <f>'Челябинская обл.'!$C$39</f>
        <v>0</v>
      </c>
      <c r="Z411" s="61">
        <f>'Челябинская обл.'!$C$40</f>
        <v>0</v>
      </c>
      <c r="AA411" s="61">
        <f>'Челябинская обл.'!$C$41</f>
        <v>0</v>
      </c>
      <c r="AB411" s="61">
        <f>'Челябинская обл.'!$C$44</f>
        <v>1142.9000000000001</v>
      </c>
      <c r="AC411" s="61">
        <f>'Челябинская обл.'!$C$45</f>
        <v>1066.98</v>
      </c>
      <c r="AD411" s="61">
        <f>'Челябинская обл.'!$C$46</f>
        <v>0</v>
      </c>
      <c r="AE411" s="61">
        <f>'Челябинская обл.'!$C$47</f>
        <v>0</v>
      </c>
      <c r="AF411" s="61">
        <f>'Челябинская обл.'!$C$48</f>
        <v>0</v>
      </c>
      <c r="AG411" s="61">
        <f>'Челябинская обл.'!$C$50</f>
        <v>1081.3599999999999</v>
      </c>
      <c r="AH411" s="61">
        <f>'Челябинская обл.'!$C$51</f>
        <v>1328.18</v>
      </c>
      <c r="AI411" s="61">
        <f>'Челябинская обл.'!$C$52</f>
        <v>0</v>
      </c>
      <c r="AJ411" s="61">
        <f>'Челябинская обл.'!$C$53</f>
        <v>0</v>
      </c>
      <c r="AK411" s="61">
        <f>'Челябинская обл.'!$C$54</f>
        <v>0</v>
      </c>
      <c r="AL411" s="61">
        <f>'Челябинская обл.'!$C$55</f>
        <v>0</v>
      </c>
      <c r="AM411" s="61">
        <f>'Челябинская обл.'!$C$56</f>
        <v>243.71</v>
      </c>
    </row>
    <row r="412" spans="1:39" s="22" customFormat="1" ht="15.75">
      <c r="A412" s="71" t="s">
        <v>351</v>
      </c>
      <c r="B412" s="64" t="s">
        <v>212</v>
      </c>
      <c r="C412" s="60"/>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row>
    <row r="413" spans="1:39" s="22" customFormat="1" ht="31.5">
      <c r="A413" s="72" t="s">
        <v>27</v>
      </c>
      <c r="B413" s="73" t="s">
        <v>595</v>
      </c>
      <c r="C413" s="60"/>
      <c r="D413" s="61" t="str">
        <f>'Челябинская обл.'!$C$7</f>
        <v>13,23</v>
      </c>
      <c r="E413" s="61">
        <f>'Челябинская обл.'!$C$10</f>
        <v>1005.74</v>
      </c>
      <c r="F413" s="61">
        <f>'Челябинская обл.'!$C$11</f>
        <v>0</v>
      </c>
      <c r="G413" s="61">
        <f>'Челябинская обл.'!$C$12</f>
        <v>0</v>
      </c>
      <c r="H413" s="61">
        <f>'Челябинская обл.'!$C$13</f>
        <v>0</v>
      </c>
      <c r="I413" s="61">
        <f>'Челябинская обл.'!$C$14</f>
        <v>0</v>
      </c>
      <c r="J413" s="61">
        <f>'Челябинская обл.'!$C$17</f>
        <v>1987.75</v>
      </c>
      <c r="K413" s="61">
        <f>'Челябинская обл.'!$C$18</f>
        <v>0</v>
      </c>
      <c r="L413" s="61">
        <f>'Челябинская обл.'!$C$19</f>
        <v>0</v>
      </c>
      <c r="M413" s="61">
        <f>'Челябинская обл.'!$C$20</f>
        <v>0</v>
      </c>
      <c r="N413" s="61">
        <f>'Челябинская обл.'!$C$21</f>
        <v>0</v>
      </c>
      <c r="O413" s="61">
        <f>'Челябинская обл.'!$C$23</f>
        <v>1493.77</v>
      </c>
      <c r="P413" s="61">
        <f>'Челябинская обл.'!$C$24</f>
        <v>0</v>
      </c>
      <c r="Q413" s="61">
        <f>'Челябинская обл.'!$C$25</f>
        <v>0</v>
      </c>
      <c r="R413" s="61">
        <f>'Челябинская обл.'!$C$26</f>
        <v>0</v>
      </c>
      <c r="S413" s="61">
        <f>'Челябинская обл.'!$C$27</f>
        <v>0</v>
      </c>
      <c r="T413" s="61">
        <f>'Челябинская обл.'!$C$28</f>
        <v>0</v>
      </c>
      <c r="U413" s="61">
        <f>'Челябинская обл.'!$C$29</f>
        <v>377.24</v>
      </c>
      <c r="V413" s="61">
        <f>'Челябинская обл.'!$C$34</f>
        <v>13.23</v>
      </c>
      <c r="W413" s="61">
        <f>'Челябинская обл.'!$C$37</f>
        <v>352.76</v>
      </c>
      <c r="X413" s="61">
        <f>'Челябинская обл.'!$C$38</f>
        <v>825.59</v>
      </c>
      <c r="Y413" s="61">
        <f>'Челябинская обл.'!$C$39</f>
        <v>0</v>
      </c>
      <c r="Z413" s="61">
        <f>'Челябинская обл.'!$C$40</f>
        <v>0</v>
      </c>
      <c r="AA413" s="61">
        <f>'Челябинская обл.'!$C$41</f>
        <v>0</v>
      </c>
      <c r="AB413" s="61">
        <f>'Челябинская обл.'!$C$44</f>
        <v>1142.9000000000001</v>
      </c>
      <c r="AC413" s="61">
        <f>'Челябинская обл.'!$C$45</f>
        <v>1066.98</v>
      </c>
      <c r="AD413" s="61">
        <f>'Челябинская обл.'!$C$46</f>
        <v>0</v>
      </c>
      <c r="AE413" s="61">
        <f>'Челябинская обл.'!$C$47</f>
        <v>0</v>
      </c>
      <c r="AF413" s="61">
        <f>'Челябинская обл.'!$C$48</f>
        <v>0</v>
      </c>
      <c r="AG413" s="61">
        <f>'Челябинская обл.'!$C$50</f>
        <v>1081.3599999999999</v>
      </c>
      <c r="AH413" s="61">
        <f>'Челябинская обл.'!$C$51</f>
        <v>1328.18</v>
      </c>
      <c r="AI413" s="61">
        <f>'Челябинская обл.'!$C$52</f>
        <v>0</v>
      </c>
      <c r="AJ413" s="61">
        <f>'Челябинская обл.'!$C$53</f>
        <v>0</v>
      </c>
      <c r="AK413" s="61">
        <f>'Челябинская обл.'!$C$54</f>
        <v>0</v>
      </c>
      <c r="AL413" s="61">
        <f>'Челябинская обл.'!$C$55</f>
        <v>0</v>
      </c>
      <c r="AM413" s="61">
        <f>'Челябинская обл.'!$C$56</f>
        <v>243.71</v>
      </c>
    </row>
    <row r="414" spans="1:39" s="22" customFormat="1" ht="31.5">
      <c r="A414" s="65" t="s">
        <v>22</v>
      </c>
      <c r="B414" s="66" t="s">
        <v>504</v>
      </c>
      <c r="C414" s="60"/>
      <c r="D414" s="61" t="str">
        <f>'Челябинская обл.'!$C$7</f>
        <v>13,23</v>
      </c>
      <c r="E414" s="61">
        <f>'Челябинская обл.'!$C$10</f>
        <v>1005.74</v>
      </c>
      <c r="F414" s="61">
        <f>'Челябинская обл.'!$C$11</f>
        <v>0</v>
      </c>
      <c r="G414" s="61">
        <f>'Челябинская обл.'!$C$12</f>
        <v>0</v>
      </c>
      <c r="H414" s="61">
        <f>'Челябинская обл.'!$C$13</f>
        <v>0</v>
      </c>
      <c r="I414" s="61">
        <f>'Челябинская обл.'!$C$14</f>
        <v>0</v>
      </c>
      <c r="J414" s="61">
        <f>'Челябинская обл.'!$C$17</f>
        <v>1987.75</v>
      </c>
      <c r="K414" s="61">
        <f>'Челябинская обл.'!$C$18</f>
        <v>0</v>
      </c>
      <c r="L414" s="61">
        <f>'Челябинская обл.'!$C$19</f>
        <v>0</v>
      </c>
      <c r="M414" s="61">
        <f>'Челябинская обл.'!$C$20</f>
        <v>0</v>
      </c>
      <c r="N414" s="61">
        <f>'Челябинская обл.'!$C$21</f>
        <v>0</v>
      </c>
      <c r="O414" s="61">
        <f>'Челябинская обл.'!$C$23</f>
        <v>1493.77</v>
      </c>
      <c r="P414" s="61">
        <f>'Челябинская обл.'!$C$24</f>
        <v>0</v>
      </c>
      <c r="Q414" s="61">
        <f>'Челябинская обл.'!$C$25</f>
        <v>0</v>
      </c>
      <c r="R414" s="61">
        <f>'Челябинская обл.'!$C$26</f>
        <v>0</v>
      </c>
      <c r="S414" s="61">
        <f>'Челябинская обл.'!$C$27</f>
        <v>0</v>
      </c>
      <c r="T414" s="61">
        <f>'Челябинская обл.'!$C$28</f>
        <v>0</v>
      </c>
      <c r="U414" s="61">
        <f>'Челябинская обл.'!$C$29</f>
        <v>377.24</v>
      </c>
      <c r="V414" s="61">
        <f>'Челябинская обл.'!$C$34</f>
        <v>13.23</v>
      </c>
      <c r="W414" s="61">
        <f>'Челябинская обл.'!$C$37</f>
        <v>352.76</v>
      </c>
      <c r="X414" s="61">
        <f>'Челябинская обл.'!$C$38</f>
        <v>825.59</v>
      </c>
      <c r="Y414" s="61">
        <f>'Челябинская обл.'!$C$39</f>
        <v>0</v>
      </c>
      <c r="Z414" s="61">
        <f>'Челябинская обл.'!$C$40</f>
        <v>0</v>
      </c>
      <c r="AA414" s="61">
        <f>'Челябинская обл.'!$C$41</f>
        <v>0</v>
      </c>
      <c r="AB414" s="61">
        <f>'Челябинская обл.'!$C$44</f>
        <v>1142.9000000000001</v>
      </c>
      <c r="AC414" s="61">
        <f>'Челябинская обл.'!$C$45</f>
        <v>1066.98</v>
      </c>
      <c r="AD414" s="61">
        <f>'Челябинская обл.'!$C$46</f>
        <v>0</v>
      </c>
      <c r="AE414" s="61">
        <f>'Челябинская обл.'!$C$47</f>
        <v>0</v>
      </c>
      <c r="AF414" s="61">
        <f>'Челябинская обл.'!$C$48</f>
        <v>0</v>
      </c>
      <c r="AG414" s="61">
        <f>'Челябинская обл.'!$C$50</f>
        <v>1081.3599999999999</v>
      </c>
      <c r="AH414" s="61">
        <f>'Челябинская обл.'!$C$51</f>
        <v>1328.18</v>
      </c>
      <c r="AI414" s="61">
        <f>'Челябинская обл.'!$C$52</f>
        <v>0</v>
      </c>
      <c r="AJ414" s="61">
        <f>'Челябинская обл.'!$C$53</f>
        <v>0</v>
      </c>
      <c r="AK414" s="61">
        <f>'Челябинская обл.'!$C$54</f>
        <v>0</v>
      </c>
      <c r="AL414" s="61">
        <f>'Челябинская обл.'!$C$55</f>
        <v>0</v>
      </c>
      <c r="AM414" s="61">
        <f>'Челябинская обл.'!$C$56</f>
        <v>243.71</v>
      </c>
    </row>
    <row r="415" spans="1:39" s="22" customFormat="1" ht="15.75">
      <c r="A415" s="72" t="s">
        <v>24</v>
      </c>
      <c r="B415" s="66" t="s">
        <v>505</v>
      </c>
      <c r="C415" s="60"/>
      <c r="D415" s="61" t="str">
        <f>'Челябинская обл.'!$C$7</f>
        <v>13,23</v>
      </c>
      <c r="E415" s="61">
        <f>'Челябинская обл.'!$C$10</f>
        <v>1005.74</v>
      </c>
      <c r="F415" s="61">
        <f>'Челябинская обл.'!$C$11</f>
        <v>0</v>
      </c>
      <c r="G415" s="61">
        <f>'Челябинская обл.'!$C$12</f>
        <v>0</v>
      </c>
      <c r="H415" s="61">
        <f>'Челябинская обл.'!$C$13</f>
        <v>0</v>
      </c>
      <c r="I415" s="61">
        <f>'Челябинская обл.'!$C$14</f>
        <v>0</v>
      </c>
      <c r="J415" s="61">
        <f>'Челябинская обл.'!$C$17</f>
        <v>1987.75</v>
      </c>
      <c r="K415" s="61">
        <f>'Челябинская обл.'!$C$18</f>
        <v>0</v>
      </c>
      <c r="L415" s="61">
        <f>'Челябинская обл.'!$C$19</f>
        <v>0</v>
      </c>
      <c r="M415" s="61">
        <f>'Челябинская обл.'!$C$20</f>
        <v>0</v>
      </c>
      <c r="N415" s="61">
        <f>'Челябинская обл.'!$C$21</f>
        <v>0</v>
      </c>
      <c r="O415" s="61">
        <f>'Челябинская обл.'!$C$23</f>
        <v>1493.77</v>
      </c>
      <c r="P415" s="61">
        <f>'Челябинская обл.'!$C$24</f>
        <v>0</v>
      </c>
      <c r="Q415" s="61">
        <f>'Челябинская обл.'!$C$25</f>
        <v>0</v>
      </c>
      <c r="R415" s="61">
        <f>'Челябинская обл.'!$C$26</f>
        <v>0</v>
      </c>
      <c r="S415" s="61">
        <f>'Челябинская обл.'!$C$27</f>
        <v>0</v>
      </c>
      <c r="T415" s="61">
        <f>'Челябинская обл.'!$C$28</f>
        <v>0</v>
      </c>
      <c r="U415" s="61">
        <f>'Челябинская обл.'!$C$29</f>
        <v>377.24</v>
      </c>
      <c r="V415" s="61">
        <f>'Челябинская обл.'!$C$34</f>
        <v>13.23</v>
      </c>
      <c r="W415" s="61">
        <f>'Челябинская обл.'!$C$37</f>
        <v>352.76</v>
      </c>
      <c r="X415" s="61">
        <f>'Челябинская обл.'!$C$38</f>
        <v>825.59</v>
      </c>
      <c r="Y415" s="61">
        <f>'Челябинская обл.'!$C$39</f>
        <v>0</v>
      </c>
      <c r="Z415" s="61">
        <f>'Челябинская обл.'!$C$40</f>
        <v>0</v>
      </c>
      <c r="AA415" s="61">
        <f>'Челябинская обл.'!$C$41</f>
        <v>0</v>
      </c>
      <c r="AB415" s="61">
        <f>'Челябинская обл.'!$C$44</f>
        <v>1142.9000000000001</v>
      </c>
      <c r="AC415" s="61">
        <f>'Челябинская обл.'!$C$45</f>
        <v>1066.98</v>
      </c>
      <c r="AD415" s="61">
        <f>'Челябинская обл.'!$C$46</f>
        <v>0</v>
      </c>
      <c r="AE415" s="61">
        <f>'Челябинская обл.'!$C$47</f>
        <v>0</v>
      </c>
      <c r="AF415" s="61">
        <f>'Челябинская обл.'!$C$48</f>
        <v>0</v>
      </c>
      <c r="AG415" s="61">
        <f>'Челябинская обл.'!$C$50</f>
        <v>1081.3599999999999</v>
      </c>
      <c r="AH415" s="61">
        <f>'Челябинская обл.'!$C$51</f>
        <v>1328.18</v>
      </c>
      <c r="AI415" s="61">
        <f>'Челябинская обл.'!$C$52</f>
        <v>0</v>
      </c>
      <c r="AJ415" s="61">
        <f>'Челябинская обл.'!$C$53</f>
        <v>0</v>
      </c>
      <c r="AK415" s="61">
        <f>'Челябинская обл.'!$C$54</f>
        <v>0</v>
      </c>
      <c r="AL415" s="61">
        <f>'Челябинская обл.'!$C$55</f>
        <v>0</v>
      </c>
      <c r="AM415" s="61">
        <f>'Челябинская обл.'!$C$56</f>
        <v>243.71</v>
      </c>
    </row>
    <row r="416" spans="1:39" s="22" customFormat="1" ht="15.75">
      <c r="A416" s="65" t="s">
        <v>28</v>
      </c>
      <c r="B416" s="66" t="s">
        <v>506</v>
      </c>
      <c r="C416" s="60"/>
      <c r="D416" s="61" t="str">
        <f>'Челябинская обл.'!$C$7</f>
        <v>13,23</v>
      </c>
      <c r="E416" s="61">
        <f>'Челябинская обл.'!$C$10</f>
        <v>1005.74</v>
      </c>
      <c r="F416" s="61">
        <f>'Челябинская обл.'!$C$11</f>
        <v>0</v>
      </c>
      <c r="G416" s="61">
        <f>'Челябинская обл.'!$C$12</f>
        <v>0</v>
      </c>
      <c r="H416" s="61">
        <f>'Челябинская обл.'!$C$13</f>
        <v>0</v>
      </c>
      <c r="I416" s="61">
        <f>'Челябинская обл.'!$C$14</f>
        <v>0</v>
      </c>
      <c r="J416" s="61">
        <f>'Челябинская обл.'!$C$17</f>
        <v>1987.75</v>
      </c>
      <c r="K416" s="61">
        <f>'Челябинская обл.'!$C$18</f>
        <v>0</v>
      </c>
      <c r="L416" s="61">
        <f>'Челябинская обл.'!$C$19</f>
        <v>0</v>
      </c>
      <c r="M416" s="61">
        <f>'Челябинская обл.'!$C$20</f>
        <v>0</v>
      </c>
      <c r="N416" s="61">
        <f>'Челябинская обл.'!$C$21</f>
        <v>0</v>
      </c>
      <c r="O416" s="61">
        <f>'Челябинская обл.'!$C$23</f>
        <v>1493.77</v>
      </c>
      <c r="P416" s="61">
        <f>'Челябинская обл.'!$C$24</f>
        <v>0</v>
      </c>
      <c r="Q416" s="61">
        <f>'Челябинская обл.'!$C$25</f>
        <v>0</v>
      </c>
      <c r="R416" s="61">
        <f>'Челябинская обл.'!$C$26</f>
        <v>0</v>
      </c>
      <c r="S416" s="61">
        <f>'Челябинская обл.'!$C$27</f>
        <v>0</v>
      </c>
      <c r="T416" s="61">
        <f>'Челябинская обл.'!$C$28</f>
        <v>0</v>
      </c>
      <c r="U416" s="61">
        <f>'Челябинская обл.'!$C$29</f>
        <v>377.24</v>
      </c>
      <c r="V416" s="61">
        <f>'Челябинская обл.'!$C$34</f>
        <v>13.23</v>
      </c>
      <c r="W416" s="61">
        <f>'Челябинская обл.'!$C$37</f>
        <v>352.76</v>
      </c>
      <c r="X416" s="61">
        <f>'Челябинская обл.'!$C$38</f>
        <v>825.59</v>
      </c>
      <c r="Y416" s="61">
        <f>'Челябинская обл.'!$C$39</f>
        <v>0</v>
      </c>
      <c r="Z416" s="61">
        <f>'Челябинская обл.'!$C$40</f>
        <v>0</v>
      </c>
      <c r="AA416" s="61">
        <f>'Челябинская обл.'!$C$41</f>
        <v>0</v>
      </c>
      <c r="AB416" s="61">
        <f>'Челябинская обл.'!$C$44</f>
        <v>1142.9000000000001</v>
      </c>
      <c r="AC416" s="61">
        <f>'Челябинская обл.'!$C$45</f>
        <v>1066.98</v>
      </c>
      <c r="AD416" s="61">
        <f>'Челябинская обл.'!$C$46</f>
        <v>0</v>
      </c>
      <c r="AE416" s="61">
        <f>'Челябинская обл.'!$C$47</f>
        <v>0</v>
      </c>
      <c r="AF416" s="61">
        <f>'Челябинская обл.'!$C$48</f>
        <v>0</v>
      </c>
      <c r="AG416" s="61">
        <f>'Челябинская обл.'!$C$50</f>
        <v>1081.3599999999999</v>
      </c>
      <c r="AH416" s="61">
        <f>'Челябинская обл.'!$C$51</f>
        <v>1328.18</v>
      </c>
      <c r="AI416" s="61">
        <f>'Челябинская обл.'!$C$52</f>
        <v>0</v>
      </c>
      <c r="AJ416" s="61">
        <f>'Челябинская обл.'!$C$53</f>
        <v>0</v>
      </c>
      <c r="AK416" s="61">
        <f>'Челябинская обл.'!$C$54</f>
        <v>0</v>
      </c>
      <c r="AL416" s="61">
        <f>'Челябинская обл.'!$C$55</f>
        <v>0</v>
      </c>
      <c r="AM416" s="61">
        <f>'Челябинская обл.'!$C$56</f>
        <v>243.71</v>
      </c>
    </row>
    <row r="417" spans="1:39" s="22" customFormat="1" ht="15.75">
      <c r="A417" s="72" t="s">
        <v>221</v>
      </c>
      <c r="B417" s="73" t="s">
        <v>596</v>
      </c>
      <c r="C417" s="60"/>
      <c r="D417" s="61" t="str">
        <f>'Челябинская обл.'!$C$7</f>
        <v>13,23</v>
      </c>
      <c r="E417" s="61">
        <f>'Челябинская обл.'!$C$10</f>
        <v>1005.74</v>
      </c>
      <c r="F417" s="61">
        <f>'Челябинская обл.'!$C$11</f>
        <v>0</v>
      </c>
      <c r="G417" s="61">
        <f>'Челябинская обл.'!$C$12</f>
        <v>0</v>
      </c>
      <c r="H417" s="61">
        <f>'Челябинская обл.'!$C$13</f>
        <v>0</v>
      </c>
      <c r="I417" s="61">
        <f>'Челябинская обл.'!$C$14</f>
        <v>0</v>
      </c>
      <c r="J417" s="61">
        <f>'Челябинская обл.'!$C$17</f>
        <v>1987.75</v>
      </c>
      <c r="K417" s="61">
        <f>'Челябинская обл.'!$C$18</f>
        <v>0</v>
      </c>
      <c r="L417" s="61">
        <f>'Челябинская обл.'!$C$19</f>
        <v>0</v>
      </c>
      <c r="M417" s="61">
        <f>'Челябинская обл.'!$C$20</f>
        <v>0</v>
      </c>
      <c r="N417" s="61">
        <f>'Челябинская обл.'!$C$21</f>
        <v>0</v>
      </c>
      <c r="O417" s="61">
        <f>'Челябинская обл.'!$C$23</f>
        <v>1493.77</v>
      </c>
      <c r="P417" s="61">
        <f>'Челябинская обл.'!$C$24</f>
        <v>0</v>
      </c>
      <c r="Q417" s="61">
        <f>'Челябинская обл.'!$C$25</f>
        <v>0</v>
      </c>
      <c r="R417" s="61">
        <f>'Челябинская обл.'!$C$26</f>
        <v>0</v>
      </c>
      <c r="S417" s="61">
        <f>'Челябинская обл.'!$C$27</f>
        <v>0</v>
      </c>
      <c r="T417" s="61">
        <f>'Челябинская обл.'!$C$28</f>
        <v>0</v>
      </c>
      <c r="U417" s="61">
        <f>'Челябинская обл.'!$C$29</f>
        <v>377.24</v>
      </c>
      <c r="V417" s="61">
        <f>'Челябинская обл.'!$C$34</f>
        <v>13.23</v>
      </c>
      <c r="W417" s="61">
        <f>'Челябинская обл.'!$C$37</f>
        <v>352.76</v>
      </c>
      <c r="X417" s="61">
        <f>'Челябинская обл.'!$C$38</f>
        <v>825.59</v>
      </c>
      <c r="Y417" s="61">
        <f>'Челябинская обл.'!$C$39</f>
        <v>0</v>
      </c>
      <c r="Z417" s="61">
        <f>'Челябинская обл.'!$C$40</f>
        <v>0</v>
      </c>
      <c r="AA417" s="61">
        <f>'Челябинская обл.'!$C$41</f>
        <v>0</v>
      </c>
      <c r="AB417" s="61">
        <f>'Челябинская обл.'!$C$44</f>
        <v>1142.9000000000001</v>
      </c>
      <c r="AC417" s="61">
        <f>'Челябинская обл.'!$C$45</f>
        <v>1066.98</v>
      </c>
      <c r="AD417" s="61">
        <f>'Челябинская обл.'!$C$46</f>
        <v>0</v>
      </c>
      <c r="AE417" s="61">
        <f>'Челябинская обл.'!$C$47</f>
        <v>0</v>
      </c>
      <c r="AF417" s="61">
        <f>'Челябинская обл.'!$C$48</f>
        <v>0</v>
      </c>
      <c r="AG417" s="61">
        <f>'Челябинская обл.'!$C$50</f>
        <v>1081.3599999999999</v>
      </c>
      <c r="AH417" s="61">
        <f>'Челябинская обл.'!$C$51</f>
        <v>1328.18</v>
      </c>
      <c r="AI417" s="61">
        <f>'Челябинская обл.'!$C$52</f>
        <v>0</v>
      </c>
      <c r="AJ417" s="61">
        <f>'Челябинская обл.'!$C$53</f>
        <v>0</v>
      </c>
      <c r="AK417" s="61">
        <f>'Челябинская обл.'!$C$54</f>
        <v>0</v>
      </c>
      <c r="AL417" s="61">
        <f>'Челябинская обл.'!$C$55</f>
        <v>0</v>
      </c>
      <c r="AM417" s="61">
        <f>'Челябинская обл.'!$C$56</f>
        <v>243.71</v>
      </c>
    </row>
    <row r="418" spans="1:39" s="22" customFormat="1" ht="15.75">
      <c r="A418" s="65" t="s">
        <v>223</v>
      </c>
      <c r="B418" s="66" t="s">
        <v>507</v>
      </c>
      <c r="C418" s="60"/>
      <c r="D418" s="61" t="str">
        <f>'Челябинская обл.'!$C$7</f>
        <v>13,23</v>
      </c>
      <c r="E418" s="61">
        <f>'Челябинская обл.'!$C$10</f>
        <v>1005.74</v>
      </c>
      <c r="F418" s="61">
        <f>'Челябинская обл.'!$C$11</f>
        <v>0</v>
      </c>
      <c r="G418" s="61">
        <f>'Челябинская обл.'!$C$12</f>
        <v>0</v>
      </c>
      <c r="H418" s="61">
        <f>'Челябинская обл.'!$C$13</f>
        <v>0</v>
      </c>
      <c r="I418" s="61">
        <f>'Челябинская обл.'!$C$14</f>
        <v>0</v>
      </c>
      <c r="J418" s="61">
        <f>'Челябинская обл.'!$C$17</f>
        <v>1987.75</v>
      </c>
      <c r="K418" s="61">
        <f>'Челябинская обл.'!$C$18</f>
        <v>0</v>
      </c>
      <c r="L418" s="61">
        <f>'Челябинская обл.'!$C$19</f>
        <v>0</v>
      </c>
      <c r="M418" s="61">
        <f>'Челябинская обл.'!$C$20</f>
        <v>0</v>
      </c>
      <c r="N418" s="61">
        <f>'Челябинская обл.'!$C$21</f>
        <v>0</v>
      </c>
      <c r="O418" s="61">
        <f>'Челябинская обл.'!$C$23</f>
        <v>1493.77</v>
      </c>
      <c r="P418" s="61">
        <f>'Челябинская обл.'!$C$24</f>
        <v>0</v>
      </c>
      <c r="Q418" s="61">
        <f>'Челябинская обл.'!$C$25</f>
        <v>0</v>
      </c>
      <c r="R418" s="61">
        <f>'Челябинская обл.'!$C$26</f>
        <v>0</v>
      </c>
      <c r="S418" s="61">
        <f>'Челябинская обл.'!$C$27</f>
        <v>0</v>
      </c>
      <c r="T418" s="61">
        <f>'Челябинская обл.'!$C$28</f>
        <v>0</v>
      </c>
      <c r="U418" s="61">
        <f>'Челябинская обл.'!$C$29</f>
        <v>377.24</v>
      </c>
      <c r="V418" s="61">
        <f>'Челябинская обл.'!$C$34</f>
        <v>13.23</v>
      </c>
      <c r="W418" s="61">
        <f>'Челябинская обл.'!$C$37</f>
        <v>352.76</v>
      </c>
      <c r="X418" s="61">
        <f>'Челябинская обл.'!$C$38</f>
        <v>825.59</v>
      </c>
      <c r="Y418" s="61">
        <f>'Челябинская обл.'!$C$39</f>
        <v>0</v>
      </c>
      <c r="Z418" s="61">
        <f>'Челябинская обл.'!$C$40</f>
        <v>0</v>
      </c>
      <c r="AA418" s="61">
        <f>'Челябинская обл.'!$C$41</f>
        <v>0</v>
      </c>
      <c r="AB418" s="61">
        <f>'Челябинская обл.'!$C$44</f>
        <v>1142.9000000000001</v>
      </c>
      <c r="AC418" s="61">
        <f>'Челябинская обл.'!$C$45</f>
        <v>1066.98</v>
      </c>
      <c r="AD418" s="61">
        <f>'Челябинская обл.'!$C$46</f>
        <v>0</v>
      </c>
      <c r="AE418" s="61">
        <f>'Челябинская обл.'!$C$47</f>
        <v>0</v>
      </c>
      <c r="AF418" s="61">
        <f>'Челябинская обл.'!$C$48</f>
        <v>0</v>
      </c>
      <c r="AG418" s="61">
        <f>'Челябинская обл.'!$C$50</f>
        <v>1081.3599999999999</v>
      </c>
      <c r="AH418" s="61">
        <f>'Челябинская обл.'!$C$51</f>
        <v>1328.18</v>
      </c>
      <c r="AI418" s="61">
        <f>'Челябинская обл.'!$C$52</f>
        <v>0</v>
      </c>
      <c r="AJ418" s="61">
        <f>'Челябинская обл.'!$C$53</f>
        <v>0</v>
      </c>
      <c r="AK418" s="61">
        <f>'Челябинская обл.'!$C$54</f>
        <v>0</v>
      </c>
      <c r="AL418" s="61">
        <f>'Челябинская обл.'!$C$55</f>
        <v>0</v>
      </c>
      <c r="AM418" s="61">
        <f>'Челябинская обл.'!$C$56</f>
        <v>243.71</v>
      </c>
    </row>
    <row r="419" spans="1:39" s="22" customFormat="1" ht="15.75">
      <c r="A419" s="72" t="s">
        <v>224</v>
      </c>
      <c r="B419" s="66" t="s">
        <v>508</v>
      </c>
      <c r="C419" s="60"/>
      <c r="D419" s="61" t="str">
        <f>'Челябинская обл.'!$C$7</f>
        <v>13,23</v>
      </c>
      <c r="E419" s="61">
        <f>'Челябинская обл.'!$C$10</f>
        <v>1005.74</v>
      </c>
      <c r="F419" s="61">
        <f>'Челябинская обл.'!$C$11</f>
        <v>0</v>
      </c>
      <c r="G419" s="61">
        <f>'Челябинская обл.'!$C$12</f>
        <v>0</v>
      </c>
      <c r="H419" s="61">
        <f>'Челябинская обл.'!$C$13</f>
        <v>0</v>
      </c>
      <c r="I419" s="61">
        <f>'Челябинская обл.'!$C$14</f>
        <v>0</v>
      </c>
      <c r="J419" s="61">
        <f>'Челябинская обл.'!$C$17</f>
        <v>1987.75</v>
      </c>
      <c r="K419" s="61">
        <f>'Челябинская обл.'!$C$18</f>
        <v>0</v>
      </c>
      <c r="L419" s="61">
        <f>'Челябинская обл.'!$C$19</f>
        <v>0</v>
      </c>
      <c r="M419" s="61">
        <f>'Челябинская обл.'!$C$20</f>
        <v>0</v>
      </c>
      <c r="N419" s="61">
        <f>'Челябинская обл.'!$C$21</f>
        <v>0</v>
      </c>
      <c r="O419" s="61">
        <f>'Челябинская обл.'!$C$23</f>
        <v>1493.77</v>
      </c>
      <c r="P419" s="61">
        <f>'Челябинская обл.'!$C$24</f>
        <v>0</v>
      </c>
      <c r="Q419" s="61">
        <f>'Челябинская обл.'!$C$25</f>
        <v>0</v>
      </c>
      <c r="R419" s="61">
        <f>'Челябинская обл.'!$C$26</f>
        <v>0</v>
      </c>
      <c r="S419" s="61">
        <f>'Челябинская обл.'!$C$27</f>
        <v>0</v>
      </c>
      <c r="T419" s="61">
        <f>'Челябинская обл.'!$C$28</f>
        <v>0</v>
      </c>
      <c r="U419" s="61">
        <f>'Челябинская обл.'!$C$29</f>
        <v>377.24</v>
      </c>
      <c r="V419" s="61">
        <f>'Челябинская обл.'!$C$34</f>
        <v>13.23</v>
      </c>
      <c r="W419" s="61">
        <f>'Челябинская обл.'!$C$37</f>
        <v>352.76</v>
      </c>
      <c r="X419" s="61">
        <f>'Челябинская обл.'!$C$38</f>
        <v>825.59</v>
      </c>
      <c r="Y419" s="61">
        <f>'Челябинская обл.'!$C$39</f>
        <v>0</v>
      </c>
      <c r="Z419" s="61">
        <f>'Челябинская обл.'!$C$40</f>
        <v>0</v>
      </c>
      <c r="AA419" s="61">
        <f>'Челябинская обл.'!$C$41</f>
        <v>0</v>
      </c>
      <c r="AB419" s="61">
        <f>'Челябинская обл.'!$C$44</f>
        <v>1142.9000000000001</v>
      </c>
      <c r="AC419" s="61">
        <f>'Челябинская обл.'!$C$45</f>
        <v>1066.98</v>
      </c>
      <c r="AD419" s="61">
        <f>'Челябинская обл.'!$C$46</f>
        <v>0</v>
      </c>
      <c r="AE419" s="61">
        <f>'Челябинская обл.'!$C$47</f>
        <v>0</v>
      </c>
      <c r="AF419" s="61">
        <f>'Челябинская обл.'!$C$48</f>
        <v>0</v>
      </c>
      <c r="AG419" s="61">
        <f>'Челябинская обл.'!$C$50</f>
        <v>1081.3599999999999</v>
      </c>
      <c r="AH419" s="61">
        <f>'Челябинская обл.'!$C$51</f>
        <v>1328.18</v>
      </c>
      <c r="AI419" s="61">
        <f>'Челябинская обл.'!$C$52</f>
        <v>0</v>
      </c>
      <c r="AJ419" s="61">
        <f>'Челябинская обл.'!$C$53</f>
        <v>0</v>
      </c>
      <c r="AK419" s="61">
        <f>'Челябинская обл.'!$C$54</f>
        <v>0</v>
      </c>
      <c r="AL419" s="61">
        <f>'Челябинская обл.'!$C$55</f>
        <v>0</v>
      </c>
      <c r="AM419" s="61">
        <f>'Челябинская обл.'!$C$56</f>
        <v>243.71</v>
      </c>
    </row>
    <row r="420" spans="1:39" s="22" customFormat="1" ht="15.75">
      <c r="A420" s="65" t="s">
        <v>232</v>
      </c>
      <c r="B420" s="66" t="s">
        <v>406</v>
      </c>
      <c r="C420" s="60"/>
      <c r="D420" s="61" t="str">
        <f>'Челябинская обл.'!$C$7</f>
        <v>13,23</v>
      </c>
      <c r="E420" s="61">
        <f>'Челябинская обл.'!$C$10</f>
        <v>1005.74</v>
      </c>
      <c r="F420" s="61">
        <f>'Челябинская обл.'!$C$11</f>
        <v>0</v>
      </c>
      <c r="G420" s="61">
        <f>'Челябинская обл.'!$C$12</f>
        <v>0</v>
      </c>
      <c r="H420" s="61">
        <f>'Челябинская обл.'!$C$13</f>
        <v>0</v>
      </c>
      <c r="I420" s="61">
        <f>'Челябинская обл.'!$C$14</f>
        <v>0</v>
      </c>
      <c r="J420" s="61">
        <f>'Челябинская обл.'!$C$17</f>
        <v>1987.75</v>
      </c>
      <c r="K420" s="61">
        <f>'Челябинская обл.'!$C$18</f>
        <v>0</v>
      </c>
      <c r="L420" s="61">
        <f>'Челябинская обл.'!$C$19</f>
        <v>0</v>
      </c>
      <c r="M420" s="61">
        <f>'Челябинская обл.'!$C$20</f>
        <v>0</v>
      </c>
      <c r="N420" s="61">
        <f>'Челябинская обл.'!$C$21</f>
        <v>0</v>
      </c>
      <c r="O420" s="61">
        <f>'Челябинская обл.'!$C$23</f>
        <v>1493.77</v>
      </c>
      <c r="P420" s="61">
        <f>'Челябинская обл.'!$C$24</f>
        <v>0</v>
      </c>
      <c r="Q420" s="61">
        <f>'Челябинская обл.'!$C$25</f>
        <v>0</v>
      </c>
      <c r="R420" s="61">
        <f>'Челябинская обл.'!$C$26</f>
        <v>0</v>
      </c>
      <c r="S420" s="61">
        <f>'Челябинская обл.'!$C$27</f>
        <v>0</v>
      </c>
      <c r="T420" s="61">
        <f>'Челябинская обл.'!$C$28</f>
        <v>0</v>
      </c>
      <c r="U420" s="61">
        <f>'Челябинская обл.'!$C$29</f>
        <v>377.24</v>
      </c>
      <c r="V420" s="61">
        <f>'Челябинская обл.'!$C$34</f>
        <v>13.23</v>
      </c>
      <c r="W420" s="61">
        <f>'Челябинская обл.'!$C$37</f>
        <v>352.76</v>
      </c>
      <c r="X420" s="61">
        <f>'Челябинская обл.'!$C$38</f>
        <v>825.59</v>
      </c>
      <c r="Y420" s="61">
        <f>'Челябинская обл.'!$C$39</f>
        <v>0</v>
      </c>
      <c r="Z420" s="61">
        <f>'Челябинская обл.'!$C$40</f>
        <v>0</v>
      </c>
      <c r="AA420" s="61">
        <f>'Челябинская обл.'!$C$41</f>
        <v>0</v>
      </c>
      <c r="AB420" s="61">
        <f>'Челябинская обл.'!$C$44</f>
        <v>1142.9000000000001</v>
      </c>
      <c r="AC420" s="61">
        <f>'Челябинская обл.'!$C$45</f>
        <v>1066.98</v>
      </c>
      <c r="AD420" s="61">
        <f>'Челябинская обл.'!$C$46</f>
        <v>0</v>
      </c>
      <c r="AE420" s="61">
        <f>'Челябинская обл.'!$C$47</f>
        <v>0</v>
      </c>
      <c r="AF420" s="61">
        <f>'Челябинская обл.'!$C$48</f>
        <v>0</v>
      </c>
      <c r="AG420" s="61">
        <f>'Челябинская обл.'!$C$50</f>
        <v>1081.3599999999999</v>
      </c>
      <c r="AH420" s="61">
        <f>'Челябинская обл.'!$C$51</f>
        <v>1328.18</v>
      </c>
      <c r="AI420" s="61">
        <f>'Челябинская обл.'!$C$52</f>
        <v>0</v>
      </c>
      <c r="AJ420" s="61">
        <f>'Челябинская обл.'!$C$53</f>
        <v>0</v>
      </c>
      <c r="AK420" s="61">
        <f>'Челябинская обл.'!$C$54</f>
        <v>0</v>
      </c>
      <c r="AL420" s="61">
        <f>'Челябинская обл.'!$C$55</f>
        <v>0</v>
      </c>
      <c r="AM420" s="61">
        <f>'Челябинская обл.'!$C$56</f>
        <v>243.71</v>
      </c>
    </row>
    <row r="421" spans="1:39" s="22" customFormat="1" ht="15.75">
      <c r="A421" s="72" t="s">
        <v>234</v>
      </c>
      <c r="B421" s="66" t="s">
        <v>509</v>
      </c>
      <c r="C421" s="60"/>
      <c r="D421" s="61" t="str">
        <f>'Челябинская обл.'!$C$7</f>
        <v>13,23</v>
      </c>
      <c r="E421" s="61">
        <f>'Челябинская обл.'!$C$10</f>
        <v>1005.74</v>
      </c>
      <c r="F421" s="61">
        <f>'Челябинская обл.'!$C$11</f>
        <v>0</v>
      </c>
      <c r="G421" s="61">
        <f>'Челябинская обл.'!$C$12</f>
        <v>0</v>
      </c>
      <c r="H421" s="61">
        <f>'Челябинская обл.'!$C$13</f>
        <v>0</v>
      </c>
      <c r="I421" s="61">
        <f>'Челябинская обл.'!$C$14</f>
        <v>0</v>
      </c>
      <c r="J421" s="61">
        <f>'Челябинская обл.'!$C$17</f>
        <v>1987.75</v>
      </c>
      <c r="K421" s="61">
        <f>'Челябинская обл.'!$C$18</f>
        <v>0</v>
      </c>
      <c r="L421" s="61">
        <f>'Челябинская обл.'!$C$19</f>
        <v>0</v>
      </c>
      <c r="M421" s="61">
        <f>'Челябинская обл.'!$C$20</f>
        <v>0</v>
      </c>
      <c r="N421" s="61">
        <f>'Челябинская обл.'!$C$21</f>
        <v>0</v>
      </c>
      <c r="O421" s="61">
        <f>'Челябинская обл.'!$C$23</f>
        <v>1493.77</v>
      </c>
      <c r="P421" s="61">
        <f>'Челябинская обл.'!$C$24</f>
        <v>0</v>
      </c>
      <c r="Q421" s="61">
        <f>'Челябинская обл.'!$C$25</f>
        <v>0</v>
      </c>
      <c r="R421" s="61">
        <f>'Челябинская обл.'!$C$26</f>
        <v>0</v>
      </c>
      <c r="S421" s="61">
        <f>'Челябинская обл.'!$C$27</f>
        <v>0</v>
      </c>
      <c r="T421" s="61">
        <f>'Челябинская обл.'!$C$28</f>
        <v>0</v>
      </c>
      <c r="U421" s="61">
        <f>'Челябинская обл.'!$C$29</f>
        <v>377.24</v>
      </c>
      <c r="V421" s="61">
        <f>'Челябинская обл.'!$C$34</f>
        <v>13.23</v>
      </c>
      <c r="W421" s="61">
        <f>'Челябинская обл.'!$C$37</f>
        <v>352.76</v>
      </c>
      <c r="X421" s="61">
        <f>'Челябинская обл.'!$C$38</f>
        <v>825.59</v>
      </c>
      <c r="Y421" s="61">
        <f>'Челябинская обл.'!$C$39</f>
        <v>0</v>
      </c>
      <c r="Z421" s="61">
        <f>'Челябинская обл.'!$C$40</f>
        <v>0</v>
      </c>
      <c r="AA421" s="61">
        <f>'Челябинская обл.'!$C$41</f>
        <v>0</v>
      </c>
      <c r="AB421" s="61">
        <f>'Челябинская обл.'!$C$44</f>
        <v>1142.9000000000001</v>
      </c>
      <c r="AC421" s="61">
        <f>'Челябинская обл.'!$C$45</f>
        <v>1066.98</v>
      </c>
      <c r="AD421" s="61">
        <f>'Челябинская обл.'!$C$46</f>
        <v>0</v>
      </c>
      <c r="AE421" s="61">
        <f>'Челябинская обл.'!$C$47</f>
        <v>0</v>
      </c>
      <c r="AF421" s="61">
        <f>'Челябинская обл.'!$C$48</f>
        <v>0</v>
      </c>
      <c r="AG421" s="61">
        <f>'Челябинская обл.'!$C$50</f>
        <v>1081.3599999999999</v>
      </c>
      <c r="AH421" s="61">
        <f>'Челябинская обл.'!$C$51</f>
        <v>1328.18</v>
      </c>
      <c r="AI421" s="61">
        <f>'Челябинская обл.'!$C$52</f>
        <v>0</v>
      </c>
      <c r="AJ421" s="61">
        <f>'Челябинская обл.'!$C$53</f>
        <v>0</v>
      </c>
      <c r="AK421" s="61">
        <f>'Челябинская обл.'!$C$54</f>
        <v>0</v>
      </c>
      <c r="AL421" s="61">
        <f>'Челябинская обл.'!$C$55</f>
        <v>0</v>
      </c>
      <c r="AM421" s="61">
        <f>'Челябинская обл.'!$C$56</f>
        <v>243.71</v>
      </c>
    </row>
    <row r="422" spans="1:39" s="22" customFormat="1" ht="15.75">
      <c r="A422" s="65" t="s">
        <v>236</v>
      </c>
      <c r="B422" s="73" t="s">
        <v>597</v>
      </c>
      <c r="C422" s="60"/>
      <c r="D422" s="61" t="str">
        <f>'Челябинская обл.'!$C$7</f>
        <v>13,23</v>
      </c>
      <c r="E422" s="61">
        <f>'Челябинская обл.'!$C$10</f>
        <v>1005.74</v>
      </c>
      <c r="F422" s="61">
        <f>'Челябинская обл.'!$C$11</f>
        <v>0</v>
      </c>
      <c r="G422" s="61">
        <f>'Челябинская обл.'!$C$12</f>
        <v>0</v>
      </c>
      <c r="H422" s="61">
        <f>'Челябинская обл.'!$C$13</f>
        <v>0</v>
      </c>
      <c r="I422" s="61">
        <f>'Челябинская обл.'!$C$14</f>
        <v>0</v>
      </c>
      <c r="J422" s="61">
        <f>'Челябинская обл.'!$C$17</f>
        <v>1987.75</v>
      </c>
      <c r="K422" s="61">
        <f>'Челябинская обл.'!$C$18</f>
        <v>0</v>
      </c>
      <c r="L422" s="61">
        <f>'Челябинская обл.'!$C$19</f>
        <v>0</v>
      </c>
      <c r="M422" s="61">
        <f>'Челябинская обл.'!$C$20</f>
        <v>0</v>
      </c>
      <c r="N422" s="61">
        <f>'Челябинская обл.'!$C$21</f>
        <v>0</v>
      </c>
      <c r="O422" s="61">
        <f>'Челябинская обл.'!$C$23</f>
        <v>1493.77</v>
      </c>
      <c r="P422" s="61">
        <f>'Челябинская обл.'!$C$24</f>
        <v>0</v>
      </c>
      <c r="Q422" s="61">
        <f>'Челябинская обл.'!$C$25</f>
        <v>0</v>
      </c>
      <c r="R422" s="61">
        <f>'Челябинская обл.'!$C$26</f>
        <v>0</v>
      </c>
      <c r="S422" s="61">
        <f>'Челябинская обл.'!$C$27</f>
        <v>0</v>
      </c>
      <c r="T422" s="61">
        <f>'Челябинская обл.'!$C$28</f>
        <v>0</v>
      </c>
      <c r="U422" s="61">
        <f>'Челябинская обл.'!$C$29</f>
        <v>377.24</v>
      </c>
      <c r="V422" s="61">
        <f>'Челябинская обл.'!$C$34</f>
        <v>13.23</v>
      </c>
      <c r="W422" s="61">
        <f>'Челябинская обл.'!$C$37</f>
        <v>352.76</v>
      </c>
      <c r="X422" s="61">
        <f>'Челябинская обл.'!$C$38</f>
        <v>825.59</v>
      </c>
      <c r="Y422" s="61">
        <f>'Челябинская обл.'!$C$39</f>
        <v>0</v>
      </c>
      <c r="Z422" s="61">
        <f>'Челябинская обл.'!$C$40</f>
        <v>0</v>
      </c>
      <c r="AA422" s="61">
        <f>'Челябинская обл.'!$C$41</f>
        <v>0</v>
      </c>
      <c r="AB422" s="61">
        <f>'Челябинская обл.'!$C$44</f>
        <v>1142.9000000000001</v>
      </c>
      <c r="AC422" s="61">
        <f>'Челябинская обл.'!$C$45</f>
        <v>1066.98</v>
      </c>
      <c r="AD422" s="61">
        <f>'Челябинская обл.'!$C$46</f>
        <v>0</v>
      </c>
      <c r="AE422" s="61">
        <f>'Челябинская обл.'!$C$47</f>
        <v>0</v>
      </c>
      <c r="AF422" s="61">
        <f>'Челябинская обл.'!$C$48</f>
        <v>0</v>
      </c>
      <c r="AG422" s="61">
        <f>'Челябинская обл.'!$C$50</f>
        <v>1081.3599999999999</v>
      </c>
      <c r="AH422" s="61">
        <f>'Челябинская обл.'!$C$51</f>
        <v>1328.18</v>
      </c>
      <c r="AI422" s="61">
        <f>'Челябинская обл.'!$C$52</f>
        <v>0</v>
      </c>
      <c r="AJ422" s="61">
        <f>'Челябинская обл.'!$C$53</f>
        <v>0</v>
      </c>
      <c r="AK422" s="61">
        <f>'Челябинская обл.'!$C$54</f>
        <v>0</v>
      </c>
      <c r="AL422" s="61">
        <f>'Челябинская обл.'!$C$55</f>
        <v>0</v>
      </c>
      <c r="AM422" s="61">
        <f>'Челябинская обл.'!$C$56</f>
        <v>243.71</v>
      </c>
    </row>
    <row r="423" spans="1:39" s="22" customFormat="1" ht="15.75">
      <c r="A423" s="72" t="s">
        <v>245</v>
      </c>
      <c r="B423" s="66" t="s">
        <v>510</v>
      </c>
      <c r="C423" s="60"/>
      <c r="D423" s="61" t="str">
        <f>'Челябинская обл.'!$C$7</f>
        <v>13,23</v>
      </c>
      <c r="E423" s="61">
        <f>'Челябинская обл.'!$C$10</f>
        <v>1005.74</v>
      </c>
      <c r="F423" s="61">
        <f>'Челябинская обл.'!$C$11</f>
        <v>0</v>
      </c>
      <c r="G423" s="61">
        <f>'Челябинская обл.'!$C$12</f>
        <v>0</v>
      </c>
      <c r="H423" s="61">
        <f>'Челябинская обл.'!$C$13</f>
        <v>0</v>
      </c>
      <c r="I423" s="61">
        <f>'Челябинская обл.'!$C$14</f>
        <v>0</v>
      </c>
      <c r="J423" s="61">
        <f>'Челябинская обл.'!$C$17</f>
        <v>1987.75</v>
      </c>
      <c r="K423" s="61">
        <f>'Челябинская обл.'!$C$18</f>
        <v>0</v>
      </c>
      <c r="L423" s="61">
        <f>'Челябинская обл.'!$C$19</f>
        <v>0</v>
      </c>
      <c r="M423" s="61">
        <f>'Челябинская обл.'!$C$20</f>
        <v>0</v>
      </c>
      <c r="N423" s="61">
        <f>'Челябинская обл.'!$C$21</f>
        <v>0</v>
      </c>
      <c r="O423" s="61">
        <f>'Челябинская обл.'!$C$23</f>
        <v>1493.77</v>
      </c>
      <c r="P423" s="61">
        <f>'Челябинская обл.'!$C$24</f>
        <v>0</v>
      </c>
      <c r="Q423" s="61">
        <f>'Челябинская обл.'!$C$25</f>
        <v>0</v>
      </c>
      <c r="R423" s="61">
        <f>'Челябинская обл.'!$C$26</f>
        <v>0</v>
      </c>
      <c r="S423" s="61">
        <f>'Челябинская обл.'!$C$27</f>
        <v>0</v>
      </c>
      <c r="T423" s="61">
        <f>'Челябинская обл.'!$C$28</f>
        <v>0</v>
      </c>
      <c r="U423" s="61">
        <f>'Челябинская обл.'!$C$29</f>
        <v>377.24</v>
      </c>
      <c r="V423" s="61">
        <f>'Челябинская обл.'!$C$34</f>
        <v>13.23</v>
      </c>
      <c r="W423" s="61">
        <f>'Челябинская обл.'!$C$37</f>
        <v>352.76</v>
      </c>
      <c r="X423" s="61">
        <f>'Челябинская обл.'!$C$38</f>
        <v>825.59</v>
      </c>
      <c r="Y423" s="61">
        <f>'Челябинская обл.'!$C$39</f>
        <v>0</v>
      </c>
      <c r="Z423" s="61">
        <f>'Челябинская обл.'!$C$40</f>
        <v>0</v>
      </c>
      <c r="AA423" s="61">
        <f>'Челябинская обл.'!$C$41</f>
        <v>0</v>
      </c>
      <c r="AB423" s="61">
        <f>'Челябинская обл.'!$C$44</f>
        <v>1142.9000000000001</v>
      </c>
      <c r="AC423" s="61">
        <f>'Челябинская обл.'!$C$45</f>
        <v>1066.98</v>
      </c>
      <c r="AD423" s="61">
        <f>'Челябинская обл.'!$C$46</f>
        <v>0</v>
      </c>
      <c r="AE423" s="61">
        <f>'Челябинская обл.'!$C$47</f>
        <v>0</v>
      </c>
      <c r="AF423" s="61">
        <f>'Челябинская обл.'!$C$48</f>
        <v>0</v>
      </c>
      <c r="AG423" s="61">
        <f>'Челябинская обл.'!$C$50</f>
        <v>1081.3599999999999</v>
      </c>
      <c r="AH423" s="61">
        <f>'Челябинская обл.'!$C$51</f>
        <v>1328.18</v>
      </c>
      <c r="AI423" s="61">
        <f>'Челябинская обл.'!$C$52</f>
        <v>0</v>
      </c>
      <c r="AJ423" s="61">
        <f>'Челябинская обл.'!$C$53</f>
        <v>0</v>
      </c>
      <c r="AK423" s="61">
        <f>'Челябинская обл.'!$C$54</f>
        <v>0</v>
      </c>
      <c r="AL423" s="61">
        <f>'Челябинская обл.'!$C$55</f>
        <v>0</v>
      </c>
      <c r="AM423" s="61">
        <f>'Челябинская обл.'!$C$56</f>
        <v>243.71</v>
      </c>
    </row>
    <row r="424" spans="1:39" s="22" customFormat="1" ht="15.75">
      <c r="A424" s="65" t="s">
        <v>246</v>
      </c>
      <c r="B424" s="66" t="s">
        <v>511</v>
      </c>
      <c r="C424" s="60"/>
      <c r="D424" s="61" t="str">
        <f>'Челябинская обл.'!$C$7</f>
        <v>13,23</v>
      </c>
      <c r="E424" s="61">
        <f>'Челябинская обл.'!$C$10</f>
        <v>1005.74</v>
      </c>
      <c r="F424" s="61">
        <f>'Челябинская обл.'!$C$11</f>
        <v>0</v>
      </c>
      <c r="G424" s="61">
        <f>'Челябинская обл.'!$C$12</f>
        <v>0</v>
      </c>
      <c r="H424" s="61">
        <f>'Челябинская обл.'!$C$13</f>
        <v>0</v>
      </c>
      <c r="I424" s="61">
        <f>'Челябинская обл.'!$C$14</f>
        <v>0</v>
      </c>
      <c r="J424" s="61">
        <f>'Челябинская обл.'!$C$17</f>
        <v>1987.75</v>
      </c>
      <c r="K424" s="61">
        <f>'Челябинская обл.'!$C$18</f>
        <v>0</v>
      </c>
      <c r="L424" s="61">
        <f>'Челябинская обл.'!$C$19</f>
        <v>0</v>
      </c>
      <c r="M424" s="61">
        <f>'Челябинская обл.'!$C$20</f>
        <v>0</v>
      </c>
      <c r="N424" s="61">
        <f>'Челябинская обл.'!$C$21</f>
        <v>0</v>
      </c>
      <c r="O424" s="61">
        <f>'Челябинская обл.'!$C$23</f>
        <v>1493.77</v>
      </c>
      <c r="P424" s="61">
        <f>'Челябинская обл.'!$C$24</f>
        <v>0</v>
      </c>
      <c r="Q424" s="61">
        <f>'Челябинская обл.'!$C$25</f>
        <v>0</v>
      </c>
      <c r="R424" s="61">
        <f>'Челябинская обл.'!$C$26</f>
        <v>0</v>
      </c>
      <c r="S424" s="61">
        <f>'Челябинская обл.'!$C$27</f>
        <v>0</v>
      </c>
      <c r="T424" s="61">
        <f>'Челябинская обл.'!$C$28</f>
        <v>0</v>
      </c>
      <c r="U424" s="61">
        <f>'Челябинская обл.'!$C$29</f>
        <v>377.24</v>
      </c>
      <c r="V424" s="61">
        <f>'Челябинская обл.'!$C$34</f>
        <v>13.23</v>
      </c>
      <c r="W424" s="61">
        <f>'Челябинская обл.'!$C$37</f>
        <v>352.76</v>
      </c>
      <c r="X424" s="61">
        <f>'Челябинская обл.'!$C$38</f>
        <v>825.59</v>
      </c>
      <c r="Y424" s="61">
        <f>'Челябинская обл.'!$C$39</f>
        <v>0</v>
      </c>
      <c r="Z424" s="61">
        <f>'Челябинская обл.'!$C$40</f>
        <v>0</v>
      </c>
      <c r="AA424" s="61">
        <f>'Челябинская обл.'!$C$41</f>
        <v>0</v>
      </c>
      <c r="AB424" s="61">
        <f>'Челябинская обл.'!$C$44</f>
        <v>1142.9000000000001</v>
      </c>
      <c r="AC424" s="61">
        <f>'Челябинская обл.'!$C$45</f>
        <v>1066.98</v>
      </c>
      <c r="AD424" s="61">
        <f>'Челябинская обл.'!$C$46</f>
        <v>0</v>
      </c>
      <c r="AE424" s="61">
        <f>'Челябинская обл.'!$C$47</f>
        <v>0</v>
      </c>
      <c r="AF424" s="61">
        <f>'Челябинская обл.'!$C$48</f>
        <v>0</v>
      </c>
      <c r="AG424" s="61">
        <f>'Челябинская обл.'!$C$50</f>
        <v>1081.3599999999999</v>
      </c>
      <c r="AH424" s="61">
        <f>'Челябинская обл.'!$C$51</f>
        <v>1328.18</v>
      </c>
      <c r="AI424" s="61">
        <f>'Челябинская обл.'!$C$52</f>
        <v>0</v>
      </c>
      <c r="AJ424" s="61">
        <f>'Челябинская обл.'!$C$53</f>
        <v>0</v>
      </c>
      <c r="AK424" s="61">
        <f>'Челябинская обл.'!$C$54</f>
        <v>0</v>
      </c>
      <c r="AL424" s="61">
        <f>'Челябинская обл.'!$C$55</f>
        <v>0</v>
      </c>
      <c r="AM424" s="61">
        <f>'Челябинская обл.'!$C$56</f>
        <v>243.71</v>
      </c>
    </row>
    <row r="425" spans="1:39" s="22" customFormat="1" ht="47.25">
      <c r="A425" s="76">
        <v>13</v>
      </c>
      <c r="B425" s="73" t="s">
        <v>598</v>
      </c>
      <c r="C425" s="60"/>
      <c r="D425" s="61" t="str">
        <f>'Челябинская обл.'!$C$7</f>
        <v>13,23</v>
      </c>
      <c r="E425" s="61">
        <f>'Челябинская обл.'!$C$10</f>
        <v>1005.74</v>
      </c>
      <c r="F425" s="61">
        <f>'Челябинская обл.'!$C$11</f>
        <v>0</v>
      </c>
      <c r="G425" s="61">
        <f>'Челябинская обл.'!$C$12</f>
        <v>0</v>
      </c>
      <c r="H425" s="61">
        <f>'Челябинская обл.'!$C$13</f>
        <v>0</v>
      </c>
      <c r="I425" s="61">
        <f>'Челябинская обл.'!$C$14</f>
        <v>0</v>
      </c>
      <c r="J425" s="61">
        <f>'Челябинская обл.'!$C$17</f>
        <v>1987.75</v>
      </c>
      <c r="K425" s="61">
        <f>'Челябинская обл.'!$C$18</f>
        <v>0</v>
      </c>
      <c r="L425" s="61">
        <f>'Челябинская обл.'!$C$19</f>
        <v>0</v>
      </c>
      <c r="M425" s="61">
        <f>'Челябинская обл.'!$C$20</f>
        <v>0</v>
      </c>
      <c r="N425" s="61">
        <f>'Челябинская обл.'!$C$21</f>
        <v>0</v>
      </c>
      <c r="O425" s="61">
        <f>'Челябинская обл.'!$C$23</f>
        <v>1493.77</v>
      </c>
      <c r="P425" s="61">
        <f>'Челябинская обл.'!$C$24</f>
        <v>0</v>
      </c>
      <c r="Q425" s="61">
        <f>'Челябинская обл.'!$C$25</f>
        <v>0</v>
      </c>
      <c r="R425" s="61">
        <f>'Челябинская обл.'!$C$26</f>
        <v>0</v>
      </c>
      <c r="S425" s="61">
        <f>'Челябинская обл.'!$C$27</f>
        <v>0</v>
      </c>
      <c r="T425" s="61">
        <f>'Челябинская обл.'!$C$28</f>
        <v>0</v>
      </c>
      <c r="U425" s="61">
        <f>'Челябинская обл.'!$C$29</f>
        <v>377.24</v>
      </c>
      <c r="V425" s="61">
        <f>'Челябинская обл.'!$C$34</f>
        <v>13.23</v>
      </c>
      <c r="W425" s="61">
        <f>'Челябинская обл.'!$C$37</f>
        <v>352.76</v>
      </c>
      <c r="X425" s="61">
        <f>'Челябинская обл.'!$C$38</f>
        <v>825.59</v>
      </c>
      <c r="Y425" s="61">
        <f>'Челябинская обл.'!$C$39</f>
        <v>0</v>
      </c>
      <c r="Z425" s="61">
        <f>'Челябинская обл.'!$C$40</f>
        <v>0</v>
      </c>
      <c r="AA425" s="61">
        <f>'Челябинская обл.'!$C$41</f>
        <v>0</v>
      </c>
      <c r="AB425" s="61">
        <f>'Челябинская обл.'!$C$44</f>
        <v>1142.9000000000001</v>
      </c>
      <c r="AC425" s="61">
        <f>'Челябинская обл.'!$C$45</f>
        <v>1066.98</v>
      </c>
      <c r="AD425" s="61">
        <f>'Челябинская обл.'!$C$46</f>
        <v>0</v>
      </c>
      <c r="AE425" s="61">
        <f>'Челябинская обл.'!$C$47</f>
        <v>0</v>
      </c>
      <c r="AF425" s="61">
        <f>'Челябинская обл.'!$C$48</f>
        <v>0</v>
      </c>
      <c r="AG425" s="61">
        <f>'Челябинская обл.'!$C$50</f>
        <v>1081.3599999999999</v>
      </c>
      <c r="AH425" s="61">
        <f>'Челябинская обл.'!$C$51</f>
        <v>1328.18</v>
      </c>
      <c r="AI425" s="61">
        <f>'Челябинская обл.'!$C$52</f>
        <v>0</v>
      </c>
      <c r="AJ425" s="61">
        <f>'Челябинская обл.'!$C$53</f>
        <v>0</v>
      </c>
      <c r="AK425" s="61">
        <f>'Челябинская обл.'!$C$54</f>
        <v>0</v>
      </c>
      <c r="AL425" s="61">
        <f>'Челябинская обл.'!$C$55</f>
        <v>0</v>
      </c>
      <c r="AM425" s="61">
        <f>'Челябинская обл.'!$C$56</f>
        <v>243.71</v>
      </c>
    </row>
    <row r="426" spans="1:39" s="22" customFormat="1" ht="15.75">
      <c r="A426" s="71" t="s">
        <v>353</v>
      </c>
      <c r="B426" s="64" t="s">
        <v>213</v>
      </c>
      <c r="C426" s="60"/>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row>
    <row r="427" spans="1:39" s="22" customFormat="1" ht="15.75">
      <c r="A427" s="72" t="s">
        <v>27</v>
      </c>
      <c r="B427" s="73" t="s">
        <v>599</v>
      </c>
      <c r="C427" s="60"/>
      <c r="D427" s="61" t="str">
        <f>'Челябинская обл.'!$C$7</f>
        <v>13,23</v>
      </c>
      <c r="E427" s="61">
        <f>'Челябинская обл.'!$C$10</f>
        <v>1005.74</v>
      </c>
      <c r="F427" s="61">
        <f>'Челябинская обл.'!$C$11</f>
        <v>0</v>
      </c>
      <c r="G427" s="61">
        <f>'Челябинская обл.'!$C$12</f>
        <v>0</v>
      </c>
      <c r="H427" s="61">
        <f>'Челябинская обл.'!$C$13</f>
        <v>0</v>
      </c>
      <c r="I427" s="61">
        <f>'Челябинская обл.'!$C$14</f>
        <v>0</v>
      </c>
      <c r="J427" s="61">
        <f>'Челябинская обл.'!$C$17</f>
        <v>1987.75</v>
      </c>
      <c r="K427" s="61">
        <f>'Челябинская обл.'!$C$18</f>
        <v>0</v>
      </c>
      <c r="L427" s="61">
        <f>'Челябинская обл.'!$C$19</f>
        <v>0</v>
      </c>
      <c r="M427" s="61">
        <f>'Челябинская обл.'!$C$20</f>
        <v>0</v>
      </c>
      <c r="N427" s="61">
        <f>'Челябинская обл.'!$C$21</f>
        <v>0</v>
      </c>
      <c r="O427" s="61">
        <f>'Челябинская обл.'!$C$23</f>
        <v>1493.77</v>
      </c>
      <c r="P427" s="61">
        <f>'Челябинская обл.'!$C$24</f>
        <v>0</v>
      </c>
      <c r="Q427" s="61">
        <f>'Челябинская обл.'!$C$25</f>
        <v>0</v>
      </c>
      <c r="R427" s="61">
        <f>'Челябинская обл.'!$C$26</f>
        <v>0</v>
      </c>
      <c r="S427" s="61">
        <f>'Челябинская обл.'!$C$27</f>
        <v>0</v>
      </c>
      <c r="T427" s="61">
        <f>'Челябинская обл.'!$C$28</f>
        <v>0</v>
      </c>
      <c r="U427" s="61">
        <f>'Челябинская обл.'!$C$29</f>
        <v>377.24</v>
      </c>
      <c r="V427" s="61">
        <f>'Челябинская обл.'!$C$34</f>
        <v>13.23</v>
      </c>
      <c r="W427" s="61">
        <f>'Челябинская обл.'!$C$37</f>
        <v>352.76</v>
      </c>
      <c r="X427" s="61">
        <f>'Челябинская обл.'!$C$38</f>
        <v>825.59</v>
      </c>
      <c r="Y427" s="61">
        <f>'Челябинская обл.'!$C$39</f>
        <v>0</v>
      </c>
      <c r="Z427" s="61">
        <f>'Челябинская обл.'!$C$40</f>
        <v>0</v>
      </c>
      <c r="AA427" s="61">
        <f>'Челябинская обл.'!$C$41</f>
        <v>0</v>
      </c>
      <c r="AB427" s="61">
        <f>'Челябинская обл.'!$C$44</f>
        <v>1142.9000000000001</v>
      </c>
      <c r="AC427" s="61">
        <f>'Челябинская обл.'!$C$45</f>
        <v>1066.98</v>
      </c>
      <c r="AD427" s="61">
        <f>'Челябинская обл.'!$C$46</f>
        <v>0</v>
      </c>
      <c r="AE427" s="61">
        <f>'Челябинская обл.'!$C$47</f>
        <v>0</v>
      </c>
      <c r="AF427" s="61">
        <f>'Челябинская обл.'!$C$48</f>
        <v>0</v>
      </c>
      <c r="AG427" s="61">
        <f>'Челябинская обл.'!$C$50</f>
        <v>1081.3599999999999</v>
      </c>
      <c r="AH427" s="61">
        <f>'Челябинская обл.'!$C$51</f>
        <v>1328.18</v>
      </c>
      <c r="AI427" s="61">
        <f>'Челябинская обл.'!$C$52</f>
        <v>0</v>
      </c>
      <c r="AJ427" s="61">
        <f>'Челябинская обл.'!$C$53</f>
        <v>0</v>
      </c>
      <c r="AK427" s="61">
        <f>'Челябинская обл.'!$C$54</f>
        <v>0</v>
      </c>
      <c r="AL427" s="61">
        <f>'Челябинская обл.'!$C$55</f>
        <v>0</v>
      </c>
      <c r="AM427" s="61">
        <f>'Челябинская обл.'!$C$56</f>
        <v>243.71</v>
      </c>
    </row>
    <row r="428" spans="1:39" s="22" customFormat="1" ht="15.75">
      <c r="A428" s="72" t="s">
        <v>22</v>
      </c>
      <c r="B428" s="73" t="s">
        <v>537</v>
      </c>
      <c r="C428" s="60"/>
      <c r="D428" s="61" t="str">
        <f>'Челябинская обл.'!$C$7</f>
        <v>13,23</v>
      </c>
      <c r="E428" s="61">
        <f>'Челябинская обл.'!$C$10</f>
        <v>1005.74</v>
      </c>
      <c r="F428" s="61">
        <f>'Челябинская обл.'!$C$11</f>
        <v>0</v>
      </c>
      <c r="G428" s="61">
        <f>'Челябинская обл.'!$C$12</f>
        <v>0</v>
      </c>
      <c r="H428" s="61">
        <f>'Челябинская обл.'!$C$13</f>
        <v>0</v>
      </c>
      <c r="I428" s="61">
        <f>'Челябинская обл.'!$C$14</f>
        <v>0</v>
      </c>
      <c r="J428" s="61">
        <f>'Челябинская обл.'!$C$17</f>
        <v>1987.75</v>
      </c>
      <c r="K428" s="61">
        <f>'Челябинская обл.'!$C$18</f>
        <v>0</v>
      </c>
      <c r="L428" s="61">
        <f>'Челябинская обл.'!$C$19</f>
        <v>0</v>
      </c>
      <c r="M428" s="61">
        <f>'Челябинская обл.'!$C$20</f>
        <v>0</v>
      </c>
      <c r="N428" s="61">
        <f>'Челябинская обл.'!$C$21</f>
        <v>0</v>
      </c>
      <c r="O428" s="61">
        <f>'Челябинская обл.'!$C$23</f>
        <v>1493.77</v>
      </c>
      <c r="P428" s="61">
        <f>'Челябинская обл.'!$C$24</f>
        <v>0</v>
      </c>
      <c r="Q428" s="61">
        <f>'Челябинская обл.'!$C$25</f>
        <v>0</v>
      </c>
      <c r="R428" s="61">
        <f>'Челябинская обл.'!$C$26</f>
        <v>0</v>
      </c>
      <c r="S428" s="61">
        <f>'Челябинская обл.'!$C$27</f>
        <v>0</v>
      </c>
      <c r="T428" s="61">
        <f>'Челябинская обл.'!$C$28</f>
        <v>0</v>
      </c>
      <c r="U428" s="61">
        <f>'Челябинская обл.'!$C$29</f>
        <v>377.24</v>
      </c>
      <c r="V428" s="61">
        <f>'Челябинская обл.'!$C$34</f>
        <v>13.23</v>
      </c>
      <c r="W428" s="61">
        <f>'Челябинская обл.'!$C$37</f>
        <v>352.76</v>
      </c>
      <c r="X428" s="61">
        <f>'Челябинская обл.'!$C$38</f>
        <v>825.59</v>
      </c>
      <c r="Y428" s="61">
        <f>'Челябинская обл.'!$C$39</f>
        <v>0</v>
      </c>
      <c r="Z428" s="61">
        <f>'Челябинская обл.'!$C$40</f>
        <v>0</v>
      </c>
      <c r="AA428" s="61">
        <f>'Челябинская обл.'!$C$41</f>
        <v>0</v>
      </c>
      <c r="AB428" s="61">
        <f>'Челябинская обл.'!$C$44</f>
        <v>1142.9000000000001</v>
      </c>
      <c r="AC428" s="61">
        <f>'Челябинская обл.'!$C$45</f>
        <v>1066.98</v>
      </c>
      <c r="AD428" s="61">
        <f>'Челябинская обл.'!$C$46</f>
        <v>0</v>
      </c>
      <c r="AE428" s="61">
        <f>'Челябинская обл.'!$C$47</f>
        <v>0</v>
      </c>
      <c r="AF428" s="61">
        <f>'Челябинская обл.'!$C$48</f>
        <v>0</v>
      </c>
      <c r="AG428" s="61">
        <f>'Челябинская обл.'!$C$50</f>
        <v>1081.3599999999999</v>
      </c>
      <c r="AH428" s="61">
        <f>'Челябинская обл.'!$C$51</f>
        <v>1328.18</v>
      </c>
      <c r="AI428" s="61">
        <f>'Челябинская обл.'!$C$52</f>
        <v>0</v>
      </c>
      <c r="AJ428" s="61">
        <f>'Челябинская обл.'!$C$53</f>
        <v>0</v>
      </c>
      <c r="AK428" s="61">
        <f>'Челябинская обл.'!$C$54</f>
        <v>0</v>
      </c>
      <c r="AL428" s="61">
        <f>'Челябинская обл.'!$C$55</f>
        <v>0</v>
      </c>
      <c r="AM428" s="61">
        <f>'Челябинская обл.'!$C$56</f>
        <v>243.71</v>
      </c>
    </row>
    <row r="429" spans="1:39" s="22" customFormat="1" ht="31.5">
      <c r="A429" s="72" t="s">
        <v>24</v>
      </c>
      <c r="B429" s="66" t="s">
        <v>512</v>
      </c>
      <c r="C429" s="60"/>
      <c r="D429" s="61" t="str">
        <f>'Челябинская обл.'!$C$7</f>
        <v>13,23</v>
      </c>
      <c r="E429" s="61">
        <f>'Челябинская обл.'!$C$10</f>
        <v>1005.74</v>
      </c>
      <c r="F429" s="61">
        <f>'Челябинская обл.'!$C$11</f>
        <v>0</v>
      </c>
      <c r="G429" s="61">
        <f>'Челябинская обл.'!$C$12</f>
        <v>0</v>
      </c>
      <c r="H429" s="61">
        <f>'Челябинская обл.'!$C$13</f>
        <v>0</v>
      </c>
      <c r="I429" s="61">
        <f>'Челябинская обл.'!$C$14</f>
        <v>0</v>
      </c>
      <c r="J429" s="61">
        <f>'Челябинская обл.'!$C$17</f>
        <v>1987.75</v>
      </c>
      <c r="K429" s="61">
        <f>'Челябинская обл.'!$C$18</f>
        <v>0</v>
      </c>
      <c r="L429" s="61">
        <f>'Челябинская обл.'!$C$19</f>
        <v>0</v>
      </c>
      <c r="M429" s="61">
        <f>'Челябинская обл.'!$C$20</f>
        <v>0</v>
      </c>
      <c r="N429" s="61">
        <f>'Челябинская обл.'!$C$21</f>
        <v>0</v>
      </c>
      <c r="O429" s="61">
        <f>'Челябинская обл.'!$C$23</f>
        <v>1493.77</v>
      </c>
      <c r="P429" s="61">
        <f>'Челябинская обл.'!$C$24</f>
        <v>0</v>
      </c>
      <c r="Q429" s="61">
        <f>'Челябинская обл.'!$C$25</f>
        <v>0</v>
      </c>
      <c r="R429" s="61">
        <f>'Челябинская обл.'!$C$26</f>
        <v>0</v>
      </c>
      <c r="S429" s="61">
        <f>'Челябинская обл.'!$C$27</f>
        <v>0</v>
      </c>
      <c r="T429" s="61">
        <f>'Челябинская обл.'!$C$28</f>
        <v>0</v>
      </c>
      <c r="U429" s="61">
        <f>'Челябинская обл.'!$C$29</f>
        <v>377.24</v>
      </c>
      <c r="V429" s="61">
        <f>'Челябинская обл.'!$C$34</f>
        <v>13.23</v>
      </c>
      <c r="W429" s="61">
        <f>'Челябинская обл.'!$C$37</f>
        <v>352.76</v>
      </c>
      <c r="X429" s="61">
        <f>'Челябинская обл.'!$C$38</f>
        <v>825.59</v>
      </c>
      <c r="Y429" s="61">
        <f>'Челябинская обл.'!$C$39</f>
        <v>0</v>
      </c>
      <c r="Z429" s="61">
        <f>'Челябинская обл.'!$C$40</f>
        <v>0</v>
      </c>
      <c r="AA429" s="61">
        <f>'Челябинская обл.'!$C$41</f>
        <v>0</v>
      </c>
      <c r="AB429" s="61">
        <f>'Челябинская обл.'!$C$44</f>
        <v>1142.9000000000001</v>
      </c>
      <c r="AC429" s="61">
        <f>'Челябинская обл.'!$C$45</f>
        <v>1066.98</v>
      </c>
      <c r="AD429" s="61">
        <f>'Челябинская обл.'!$C$46</f>
        <v>0</v>
      </c>
      <c r="AE429" s="61">
        <f>'Челябинская обл.'!$C$47</f>
        <v>0</v>
      </c>
      <c r="AF429" s="61">
        <f>'Челябинская обл.'!$C$48</f>
        <v>0</v>
      </c>
      <c r="AG429" s="61">
        <f>'Челябинская обл.'!$C$50</f>
        <v>1081.3599999999999</v>
      </c>
      <c r="AH429" s="61">
        <f>'Челябинская обл.'!$C$51</f>
        <v>1328.18</v>
      </c>
      <c r="AI429" s="61">
        <f>'Челябинская обл.'!$C$52</f>
        <v>0</v>
      </c>
      <c r="AJ429" s="61">
        <f>'Челябинская обл.'!$C$53</f>
        <v>0</v>
      </c>
      <c r="AK429" s="61">
        <f>'Челябинская обл.'!$C$54</f>
        <v>0</v>
      </c>
      <c r="AL429" s="61">
        <f>'Челябинская обл.'!$C$55</f>
        <v>0</v>
      </c>
      <c r="AM429" s="61">
        <f>'Челябинская обл.'!$C$56</f>
        <v>243.71</v>
      </c>
    </row>
    <row r="430" spans="1:39" s="22" customFormat="1" ht="15.75">
      <c r="A430" s="72" t="s">
        <v>28</v>
      </c>
      <c r="B430" s="66" t="s">
        <v>513</v>
      </c>
      <c r="C430" s="60"/>
      <c r="D430" s="61" t="str">
        <f>'Челябинская обл.'!$C$7</f>
        <v>13,23</v>
      </c>
      <c r="E430" s="61">
        <f>'Челябинская обл.'!$C$10</f>
        <v>1005.74</v>
      </c>
      <c r="F430" s="61">
        <f>'Челябинская обл.'!$C$11</f>
        <v>0</v>
      </c>
      <c r="G430" s="61">
        <f>'Челябинская обл.'!$C$12</f>
        <v>0</v>
      </c>
      <c r="H430" s="61">
        <f>'Челябинская обл.'!$C$13</f>
        <v>0</v>
      </c>
      <c r="I430" s="61">
        <f>'Челябинская обл.'!$C$14</f>
        <v>0</v>
      </c>
      <c r="J430" s="61">
        <f>'Челябинская обл.'!$C$17</f>
        <v>1987.75</v>
      </c>
      <c r="K430" s="61">
        <f>'Челябинская обл.'!$C$18</f>
        <v>0</v>
      </c>
      <c r="L430" s="61">
        <f>'Челябинская обл.'!$C$19</f>
        <v>0</v>
      </c>
      <c r="M430" s="61">
        <f>'Челябинская обл.'!$C$20</f>
        <v>0</v>
      </c>
      <c r="N430" s="61">
        <f>'Челябинская обл.'!$C$21</f>
        <v>0</v>
      </c>
      <c r="O430" s="61">
        <f>'Челябинская обл.'!$C$23</f>
        <v>1493.77</v>
      </c>
      <c r="P430" s="61">
        <f>'Челябинская обл.'!$C$24</f>
        <v>0</v>
      </c>
      <c r="Q430" s="61">
        <f>'Челябинская обл.'!$C$25</f>
        <v>0</v>
      </c>
      <c r="R430" s="61">
        <f>'Челябинская обл.'!$C$26</f>
        <v>0</v>
      </c>
      <c r="S430" s="61">
        <f>'Челябинская обл.'!$C$27</f>
        <v>0</v>
      </c>
      <c r="T430" s="61">
        <f>'Челябинская обл.'!$C$28</f>
        <v>0</v>
      </c>
      <c r="U430" s="61">
        <f>'Челябинская обл.'!$C$29</f>
        <v>377.24</v>
      </c>
      <c r="V430" s="61">
        <f>'Челябинская обл.'!$C$34</f>
        <v>13.23</v>
      </c>
      <c r="W430" s="61">
        <f>'Челябинская обл.'!$C$37</f>
        <v>352.76</v>
      </c>
      <c r="X430" s="61">
        <f>'Челябинская обл.'!$C$38</f>
        <v>825.59</v>
      </c>
      <c r="Y430" s="61">
        <f>'Челябинская обл.'!$C$39</f>
        <v>0</v>
      </c>
      <c r="Z430" s="61">
        <f>'Челябинская обл.'!$C$40</f>
        <v>0</v>
      </c>
      <c r="AA430" s="61">
        <f>'Челябинская обл.'!$C$41</f>
        <v>0</v>
      </c>
      <c r="AB430" s="61">
        <f>'Челябинская обл.'!$C$44</f>
        <v>1142.9000000000001</v>
      </c>
      <c r="AC430" s="61">
        <f>'Челябинская обл.'!$C$45</f>
        <v>1066.98</v>
      </c>
      <c r="AD430" s="61">
        <f>'Челябинская обл.'!$C$46</f>
        <v>0</v>
      </c>
      <c r="AE430" s="61">
        <f>'Челябинская обл.'!$C$47</f>
        <v>0</v>
      </c>
      <c r="AF430" s="61">
        <f>'Челябинская обл.'!$C$48</f>
        <v>0</v>
      </c>
      <c r="AG430" s="61">
        <f>'Челябинская обл.'!$C$50</f>
        <v>1081.3599999999999</v>
      </c>
      <c r="AH430" s="61">
        <f>'Челябинская обл.'!$C$51</f>
        <v>1328.18</v>
      </c>
      <c r="AI430" s="61">
        <f>'Челябинская обл.'!$C$52</f>
        <v>0</v>
      </c>
      <c r="AJ430" s="61">
        <f>'Челябинская обл.'!$C$53</f>
        <v>0</v>
      </c>
      <c r="AK430" s="61">
        <f>'Челябинская обл.'!$C$54</f>
        <v>0</v>
      </c>
      <c r="AL430" s="61">
        <f>'Челябинская обл.'!$C$55</f>
        <v>0</v>
      </c>
      <c r="AM430" s="61">
        <f>'Челябинская обл.'!$C$56</f>
        <v>243.71</v>
      </c>
    </row>
    <row r="431" spans="1:39" s="22" customFormat="1" ht="15.75">
      <c r="A431" s="72" t="s">
        <v>221</v>
      </c>
      <c r="B431" s="66" t="s">
        <v>514</v>
      </c>
      <c r="C431" s="60"/>
      <c r="D431" s="61" t="str">
        <f>'Челябинская обл.'!$C$7</f>
        <v>13,23</v>
      </c>
      <c r="E431" s="61">
        <f>'Челябинская обл.'!$C$10</f>
        <v>1005.74</v>
      </c>
      <c r="F431" s="61">
        <f>'Челябинская обл.'!$C$11</f>
        <v>0</v>
      </c>
      <c r="G431" s="61">
        <f>'Челябинская обл.'!$C$12</f>
        <v>0</v>
      </c>
      <c r="H431" s="61">
        <f>'Челябинская обл.'!$C$13</f>
        <v>0</v>
      </c>
      <c r="I431" s="61">
        <f>'Челябинская обл.'!$C$14</f>
        <v>0</v>
      </c>
      <c r="J431" s="61">
        <f>'Челябинская обл.'!$C$17</f>
        <v>1987.75</v>
      </c>
      <c r="K431" s="61">
        <f>'Челябинская обл.'!$C$18</f>
        <v>0</v>
      </c>
      <c r="L431" s="61">
        <f>'Челябинская обл.'!$C$19</f>
        <v>0</v>
      </c>
      <c r="M431" s="61">
        <f>'Челябинская обл.'!$C$20</f>
        <v>0</v>
      </c>
      <c r="N431" s="61">
        <f>'Челябинская обл.'!$C$21</f>
        <v>0</v>
      </c>
      <c r="O431" s="61">
        <f>'Челябинская обл.'!$C$23</f>
        <v>1493.77</v>
      </c>
      <c r="P431" s="61">
        <f>'Челябинская обл.'!$C$24</f>
        <v>0</v>
      </c>
      <c r="Q431" s="61">
        <f>'Челябинская обл.'!$C$25</f>
        <v>0</v>
      </c>
      <c r="R431" s="61">
        <f>'Челябинская обл.'!$C$26</f>
        <v>0</v>
      </c>
      <c r="S431" s="61">
        <f>'Челябинская обл.'!$C$27</f>
        <v>0</v>
      </c>
      <c r="T431" s="61">
        <f>'Челябинская обл.'!$C$28</f>
        <v>0</v>
      </c>
      <c r="U431" s="61">
        <f>'Челябинская обл.'!$C$29</f>
        <v>377.24</v>
      </c>
      <c r="V431" s="61">
        <f>'Челябинская обл.'!$C$34</f>
        <v>13.23</v>
      </c>
      <c r="W431" s="61">
        <f>'Челябинская обл.'!$C$37</f>
        <v>352.76</v>
      </c>
      <c r="X431" s="61">
        <f>'Челябинская обл.'!$C$38</f>
        <v>825.59</v>
      </c>
      <c r="Y431" s="61">
        <f>'Челябинская обл.'!$C$39</f>
        <v>0</v>
      </c>
      <c r="Z431" s="61">
        <f>'Челябинская обл.'!$C$40</f>
        <v>0</v>
      </c>
      <c r="AA431" s="61">
        <f>'Челябинская обл.'!$C$41</f>
        <v>0</v>
      </c>
      <c r="AB431" s="61">
        <f>'Челябинская обл.'!$C$44</f>
        <v>1142.9000000000001</v>
      </c>
      <c r="AC431" s="61">
        <f>'Челябинская обл.'!$C$45</f>
        <v>1066.98</v>
      </c>
      <c r="AD431" s="61">
        <f>'Челябинская обл.'!$C$46</f>
        <v>0</v>
      </c>
      <c r="AE431" s="61">
        <f>'Челябинская обл.'!$C$47</f>
        <v>0</v>
      </c>
      <c r="AF431" s="61">
        <f>'Челябинская обл.'!$C$48</f>
        <v>0</v>
      </c>
      <c r="AG431" s="61">
        <f>'Челябинская обл.'!$C$50</f>
        <v>1081.3599999999999</v>
      </c>
      <c r="AH431" s="61">
        <f>'Челябинская обл.'!$C$51</f>
        <v>1328.18</v>
      </c>
      <c r="AI431" s="61">
        <f>'Челябинская обл.'!$C$52</f>
        <v>0</v>
      </c>
      <c r="AJ431" s="61">
        <f>'Челябинская обл.'!$C$53</f>
        <v>0</v>
      </c>
      <c r="AK431" s="61">
        <f>'Челябинская обл.'!$C$54</f>
        <v>0</v>
      </c>
      <c r="AL431" s="61">
        <f>'Челябинская обл.'!$C$55</f>
        <v>0</v>
      </c>
      <c r="AM431" s="61">
        <f>'Челябинская обл.'!$C$56</f>
        <v>243.71</v>
      </c>
    </row>
    <row r="432" spans="1:39" s="22" customFormat="1" ht="15.75">
      <c r="A432" s="72" t="s">
        <v>223</v>
      </c>
      <c r="B432" s="66" t="s">
        <v>515</v>
      </c>
      <c r="C432" s="60"/>
      <c r="D432" s="61" t="str">
        <f>'Челябинская обл.'!$C$7</f>
        <v>13,23</v>
      </c>
      <c r="E432" s="61">
        <f>'Челябинская обл.'!$C$10</f>
        <v>1005.74</v>
      </c>
      <c r="F432" s="61">
        <f>'Челябинская обл.'!$C$11</f>
        <v>0</v>
      </c>
      <c r="G432" s="61">
        <f>'Челябинская обл.'!$C$12</f>
        <v>0</v>
      </c>
      <c r="H432" s="61">
        <f>'Челябинская обл.'!$C$13</f>
        <v>0</v>
      </c>
      <c r="I432" s="61">
        <f>'Челябинская обл.'!$C$14</f>
        <v>0</v>
      </c>
      <c r="J432" s="61">
        <f>'Челябинская обл.'!$C$17</f>
        <v>1987.75</v>
      </c>
      <c r="K432" s="61">
        <f>'Челябинская обл.'!$C$18</f>
        <v>0</v>
      </c>
      <c r="L432" s="61">
        <f>'Челябинская обл.'!$C$19</f>
        <v>0</v>
      </c>
      <c r="M432" s="61">
        <f>'Челябинская обл.'!$C$20</f>
        <v>0</v>
      </c>
      <c r="N432" s="61">
        <f>'Челябинская обл.'!$C$21</f>
        <v>0</v>
      </c>
      <c r="O432" s="61">
        <f>'Челябинская обл.'!$C$23</f>
        <v>1493.77</v>
      </c>
      <c r="P432" s="61">
        <f>'Челябинская обл.'!$C$24</f>
        <v>0</v>
      </c>
      <c r="Q432" s="61">
        <f>'Челябинская обл.'!$C$25</f>
        <v>0</v>
      </c>
      <c r="R432" s="61">
        <f>'Челябинская обл.'!$C$26</f>
        <v>0</v>
      </c>
      <c r="S432" s="61">
        <f>'Челябинская обл.'!$C$27</f>
        <v>0</v>
      </c>
      <c r="T432" s="61">
        <f>'Челябинская обл.'!$C$28</f>
        <v>0</v>
      </c>
      <c r="U432" s="61">
        <f>'Челябинская обл.'!$C$29</f>
        <v>377.24</v>
      </c>
      <c r="V432" s="61">
        <f>'Челябинская обл.'!$C$34</f>
        <v>13.23</v>
      </c>
      <c r="W432" s="61">
        <f>'Челябинская обл.'!$C$37</f>
        <v>352.76</v>
      </c>
      <c r="X432" s="61">
        <f>'Челябинская обл.'!$C$38</f>
        <v>825.59</v>
      </c>
      <c r="Y432" s="61">
        <f>'Челябинская обл.'!$C$39</f>
        <v>0</v>
      </c>
      <c r="Z432" s="61">
        <f>'Челябинская обл.'!$C$40</f>
        <v>0</v>
      </c>
      <c r="AA432" s="61">
        <f>'Челябинская обл.'!$C$41</f>
        <v>0</v>
      </c>
      <c r="AB432" s="61">
        <f>'Челябинская обл.'!$C$44</f>
        <v>1142.9000000000001</v>
      </c>
      <c r="AC432" s="61">
        <f>'Челябинская обл.'!$C$45</f>
        <v>1066.98</v>
      </c>
      <c r="AD432" s="61">
        <f>'Челябинская обл.'!$C$46</f>
        <v>0</v>
      </c>
      <c r="AE432" s="61">
        <f>'Челябинская обл.'!$C$47</f>
        <v>0</v>
      </c>
      <c r="AF432" s="61">
        <f>'Челябинская обл.'!$C$48</f>
        <v>0</v>
      </c>
      <c r="AG432" s="61">
        <f>'Челябинская обл.'!$C$50</f>
        <v>1081.3599999999999</v>
      </c>
      <c r="AH432" s="61">
        <f>'Челябинская обл.'!$C$51</f>
        <v>1328.18</v>
      </c>
      <c r="AI432" s="61">
        <f>'Челябинская обл.'!$C$52</f>
        <v>0</v>
      </c>
      <c r="AJ432" s="61">
        <f>'Челябинская обл.'!$C$53</f>
        <v>0</v>
      </c>
      <c r="AK432" s="61">
        <f>'Челябинская обл.'!$C$54</f>
        <v>0</v>
      </c>
      <c r="AL432" s="61">
        <f>'Челябинская обл.'!$C$55</f>
        <v>0</v>
      </c>
      <c r="AM432" s="61">
        <f>'Челябинская обл.'!$C$56</f>
        <v>243.71</v>
      </c>
    </row>
    <row r="433" spans="1:39" s="22" customFormat="1" ht="15.75">
      <c r="A433" s="72" t="s">
        <v>224</v>
      </c>
      <c r="B433" s="66" t="s">
        <v>516</v>
      </c>
      <c r="C433" s="60"/>
      <c r="D433" s="61" t="str">
        <f>'Челябинская обл.'!$C$7</f>
        <v>13,23</v>
      </c>
      <c r="E433" s="61">
        <f>'Челябинская обл.'!$C$10</f>
        <v>1005.74</v>
      </c>
      <c r="F433" s="61">
        <f>'Челябинская обл.'!$C$11</f>
        <v>0</v>
      </c>
      <c r="G433" s="61">
        <f>'Челябинская обл.'!$C$12</f>
        <v>0</v>
      </c>
      <c r="H433" s="61">
        <f>'Челябинская обл.'!$C$13</f>
        <v>0</v>
      </c>
      <c r="I433" s="61">
        <f>'Челябинская обл.'!$C$14</f>
        <v>0</v>
      </c>
      <c r="J433" s="61">
        <f>'Челябинская обл.'!$C$17</f>
        <v>1987.75</v>
      </c>
      <c r="K433" s="61">
        <f>'Челябинская обл.'!$C$18</f>
        <v>0</v>
      </c>
      <c r="L433" s="61">
        <f>'Челябинская обл.'!$C$19</f>
        <v>0</v>
      </c>
      <c r="M433" s="61">
        <f>'Челябинская обл.'!$C$20</f>
        <v>0</v>
      </c>
      <c r="N433" s="61">
        <f>'Челябинская обл.'!$C$21</f>
        <v>0</v>
      </c>
      <c r="O433" s="61">
        <f>'Челябинская обл.'!$C$23</f>
        <v>1493.77</v>
      </c>
      <c r="P433" s="61">
        <f>'Челябинская обл.'!$C$24</f>
        <v>0</v>
      </c>
      <c r="Q433" s="61">
        <f>'Челябинская обл.'!$C$25</f>
        <v>0</v>
      </c>
      <c r="R433" s="61">
        <f>'Челябинская обл.'!$C$26</f>
        <v>0</v>
      </c>
      <c r="S433" s="61">
        <f>'Челябинская обл.'!$C$27</f>
        <v>0</v>
      </c>
      <c r="T433" s="61">
        <f>'Челябинская обл.'!$C$28</f>
        <v>0</v>
      </c>
      <c r="U433" s="61">
        <f>'Челябинская обл.'!$C$29</f>
        <v>377.24</v>
      </c>
      <c r="V433" s="61">
        <f>'Челябинская обл.'!$C$34</f>
        <v>13.23</v>
      </c>
      <c r="W433" s="61">
        <f>'Челябинская обл.'!$C$37</f>
        <v>352.76</v>
      </c>
      <c r="X433" s="61">
        <f>'Челябинская обл.'!$C$38</f>
        <v>825.59</v>
      </c>
      <c r="Y433" s="61">
        <f>'Челябинская обл.'!$C$39</f>
        <v>0</v>
      </c>
      <c r="Z433" s="61">
        <f>'Челябинская обл.'!$C$40</f>
        <v>0</v>
      </c>
      <c r="AA433" s="61">
        <f>'Челябинская обл.'!$C$41</f>
        <v>0</v>
      </c>
      <c r="AB433" s="61">
        <f>'Челябинская обл.'!$C$44</f>
        <v>1142.9000000000001</v>
      </c>
      <c r="AC433" s="61">
        <f>'Челябинская обл.'!$C$45</f>
        <v>1066.98</v>
      </c>
      <c r="AD433" s="61">
        <f>'Челябинская обл.'!$C$46</f>
        <v>0</v>
      </c>
      <c r="AE433" s="61">
        <f>'Челябинская обл.'!$C$47</f>
        <v>0</v>
      </c>
      <c r="AF433" s="61">
        <f>'Челябинская обл.'!$C$48</f>
        <v>0</v>
      </c>
      <c r="AG433" s="61">
        <f>'Челябинская обл.'!$C$50</f>
        <v>1081.3599999999999</v>
      </c>
      <c r="AH433" s="61">
        <f>'Челябинская обл.'!$C$51</f>
        <v>1328.18</v>
      </c>
      <c r="AI433" s="61">
        <f>'Челябинская обл.'!$C$52</f>
        <v>0</v>
      </c>
      <c r="AJ433" s="61">
        <f>'Челябинская обл.'!$C$53</f>
        <v>0</v>
      </c>
      <c r="AK433" s="61">
        <f>'Челябинская обл.'!$C$54</f>
        <v>0</v>
      </c>
      <c r="AL433" s="61">
        <f>'Челябинская обл.'!$C$55</f>
        <v>0</v>
      </c>
      <c r="AM433" s="61">
        <f>'Челябинская обл.'!$C$56</f>
        <v>243.71</v>
      </c>
    </row>
    <row r="434" spans="1:39" s="22" customFormat="1" ht="15.75">
      <c r="A434" s="72" t="s">
        <v>232</v>
      </c>
      <c r="B434" s="66" t="s">
        <v>517</v>
      </c>
      <c r="C434" s="60"/>
      <c r="D434" s="61" t="str">
        <f>'Челябинская обл.'!$C$7</f>
        <v>13,23</v>
      </c>
      <c r="E434" s="61">
        <f>'Челябинская обл.'!$C$10</f>
        <v>1005.74</v>
      </c>
      <c r="F434" s="61">
        <f>'Челябинская обл.'!$C$11</f>
        <v>0</v>
      </c>
      <c r="G434" s="61">
        <f>'Челябинская обл.'!$C$12</f>
        <v>0</v>
      </c>
      <c r="H434" s="61">
        <f>'Челябинская обл.'!$C$13</f>
        <v>0</v>
      </c>
      <c r="I434" s="61">
        <f>'Челябинская обл.'!$C$14</f>
        <v>0</v>
      </c>
      <c r="J434" s="61">
        <f>'Челябинская обл.'!$C$17</f>
        <v>1987.75</v>
      </c>
      <c r="K434" s="61">
        <f>'Челябинская обл.'!$C$18</f>
        <v>0</v>
      </c>
      <c r="L434" s="61">
        <f>'Челябинская обл.'!$C$19</f>
        <v>0</v>
      </c>
      <c r="M434" s="61">
        <f>'Челябинская обл.'!$C$20</f>
        <v>0</v>
      </c>
      <c r="N434" s="61">
        <f>'Челябинская обл.'!$C$21</f>
        <v>0</v>
      </c>
      <c r="O434" s="61">
        <f>'Челябинская обл.'!$C$23</f>
        <v>1493.77</v>
      </c>
      <c r="P434" s="61">
        <f>'Челябинская обл.'!$C$24</f>
        <v>0</v>
      </c>
      <c r="Q434" s="61">
        <f>'Челябинская обл.'!$C$25</f>
        <v>0</v>
      </c>
      <c r="R434" s="61">
        <f>'Челябинская обл.'!$C$26</f>
        <v>0</v>
      </c>
      <c r="S434" s="61">
        <f>'Челябинская обл.'!$C$27</f>
        <v>0</v>
      </c>
      <c r="T434" s="61">
        <f>'Челябинская обл.'!$C$28</f>
        <v>0</v>
      </c>
      <c r="U434" s="61">
        <f>'Челябинская обл.'!$C$29</f>
        <v>377.24</v>
      </c>
      <c r="V434" s="61">
        <f>'Челябинская обл.'!$C$34</f>
        <v>13.23</v>
      </c>
      <c r="W434" s="61">
        <f>'Челябинская обл.'!$C$37</f>
        <v>352.76</v>
      </c>
      <c r="X434" s="61">
        <f>'Челябинская обл.'!$C$38</f>
        <v>825.59</v>
      </c>
      <c r="Y434" s="61">
        <f>'Челябинская обл.'!$C$39</f>
        <v>0</v>
      </c>
      <c r="Z434" s="61">
        <f>'Челябинская обл.'!$C$40</f>
        <v>0</v>
      </c>
      <c r="AA434" s="61">
        <f>'Челябинская обл.'!$C$41</f>
        <v>0</v>
      </c>
      <c r="AB434" s="61">
        <f>'Челябинская обл.'!$C$44</f>
        <v>1142.9000000000001</v>
      </c>
      <c r="AC434" s="61">
        <f>'Челябинская обл.'!$C$45</f>
        <v>1066.98</v>
      </c>
      <c r="AD434" s="61">
        <f>'Челябинская обл.'!$C$46</f>
        <v>0</v>
      </c>
      <c r="AE434" s="61">
        <f>'Челябинская обл.'!$C$47</f>
        <v>0</v>
      </c>
      <c r="AF434" s="61">
        <f>'Челябинская обл.'!$C$48</f>
        <v>0</v>
      </c>
      <c r="AG434" s="61">
        <f>'Челябинская обл.'!$C$50</f>
        <v>1081.3599999999999</v>
      </c>
      <c r="AH434" s="61">
        <f>'Челябинская обл.'!$C$51</f>
        <v>1328.18</v>
      </c>
      <c r="AI434" s="61">
        <f>'Челябинская обл.'!$C$52</f>
        <v>0</v>
      </c>
      <c r="AJ434" s="61">
        <f>'Челябинская обл.'!$C$53</f>
        <v>0</v>
      </c>
      <c r="AK434" s="61">
        <f>'Челябинская обл.'!$C$54</f>
        <v>0</v>
      </c>
      <c r="AL434" s="61">
        <f>'Челябинская обл.'!$C$55</f>
        <v>0</v>
      </c>
      <c r="AM434" s="61">
        <f>'Челябинская обл.'!$C$56</f>
        <v>243.71</v>
      </c>
    </row>
    <row r="435" spans="1:39" s="22" customFormat="1" ht="15.75">
      <c r="A435" s="72" t="s">
        <v>234</v>
      </c>
      <c r="B435" s="66" t="s">
        <v>518</v>
      </c>
      <c r="C435" s="60"/>
      <c r="D435" s="61" t="str">
        <f>'Челябинская обл.'!$C$7</f>
        <v>13,23</v>
      </c>
      <c r="E435" s="61">
        <f>'Челябинская обл.'!$C$10</f>
        <v>1005.74</v>
      </c>
      <c r="F435" s="61">
        <f>'Челябинская обл.'!$C$11</f>
        <v>0</v>
      </c>
      <c r="G435" s="61">
        <f>'Челябинская обл.'!$C$12</f>
        <v>0</v>
      </c>
      <c r="H435" s="61">
        <f>'Челябинская обл.'!$C$13</f>
        <v>0</v>
      </c>
      <c r="I435" s="61">
        <f>'Челябинская обл.'!$C$14</f>
        <v>0</v>
      </c>
      <c r="J435" s="61">
        <f>'Челябинская обл.'!$C$17</f>
        <v>1987.75</v>
      </c>
      <c r="K435" s="61">
        <f>'Челябинская обл.'!$C$18</f>
        <v>0</v>
      </c>
      <c r="L435" s="61">
        <f>'Челябинская обл.'!$C$19</f>
        <v>0</v>
      </c>
      <c r="M435" s="61">
        <f>'Челябинская обл.'!$C$20</f>
        <v>0</v>
      </c>
      <c r="N435" s="61">
        <f>'Челябинская обл.'!$C$21</f>
        <v>0</v>
      </c>
      <c r="O435" s="61">
        <f>'Челябинская обл.'!$C$23</f>
        <v>1493.77</v>
      </c>
      <c r="P435" s="61">
        <f>'Челябинская обл.'!$C$24</f>
        <v>0</v>
      </c>
      <c r="Q435" s="61">
        <f>'Челябинская обл.'!$C$25</f>
        <v>0</v>
      </c>
      <c r="R435" s="61">
        <f>'Челябинская обл.'!$C$26</f>
        <v>0</v>
      </c>
      <c r="S435" s="61">
        <f>'Челябинская обл.'!$C$27</f>
        <v>0</v>
      </c>
      <c r="T435" s="61">
        <f>'Челябинская обл.'!$C$28</f>
        <v>0</v>
      </c>
      <c r="U435" s="61">
        <f>'Челябинская обл.'!$C$29</f>
        <v>377.24</v>
      </c>
      <c r="V435" s="61">
        <f>'Челябинская обл.'!$C$34</f>
        <v>13.23</v>
      </c>
      <c r="W435" s="61">
        <f>'Челябинская обл.'!$C$37</f>
        <v>352.76</v>
      </c>
      <c r="X435" s="61">
        <f>'Челябинская обл.'!$C$38</f>
        <v>825.59</v>
      </c>
      <c r="Y435" s="61">
        <f>'Челябинская обл.'!$C$39</f>
        <v>0</v>
      </c>
      <c r="Z435" s="61">
        <f>'Челябинская обл.'!$C$40</f>
        <v>0</v>
      </c>
      <c r="AA435" s="61">
        <f>'Челябинская обл.'!$C$41</f>
        <v>0</v>
      </c>
      <c r="AB435" s="61">
        <f>'Челябинская обл.'!$C$44</f>
        <v>1142.9000000000001</v>
      </c>
      <c r="AC435" s="61">
        <f>'Челябинская обл.'!$C$45</f>
        <v>1066.98</v>
      </c>
      <c r="AD435" s="61">
        <f>'Челябинская обл.'!$C$46</f>
        <v>0</v>
      </c>
      <c r="AE435" s="61">
        <f>'Челябинская обл.'!$C$47</f>
        <v>0</v>
      </c>
      <c r="AF435" s="61">
        <f>'Челябинская обл.'!$C$48</f>
        <v>0</v>
      </c>
      <c r="AG435" s="61">
        <f>'Челябинская обл.'!$C$50</f>
        <v>1081.3599999999999</v>
      </c>
      <c r="AH435" s="61">
        <f>'Челябинская обл.'!$C$51</f>
        <v>1328.18</v>
      </c>
      <c r="AI435" s="61">
        <f>'Челябинская обл.'!$C$52</f>
        <v>0</v>
      </c>
      <c r="AJ435" s="61">
        <f>'Челябинская обл.'!$C$53</f>
        <v>0</v>
      </c>
      <c r="AK435" s="61">
        <f>'Челябинская обл.'!$C$54</f>
        <v>0</v>
      </c>
      <c r="AL435" s="61">
        <f>'Челябинская обл.'!$C$55</f>
        <v>0</v>
      </c>
      <c r="AM435" s="61">
        <f>'Челябинская обл.'!$C$56</f>
        <v>243.71</v>
      </c>
    </row>
    <row r="436" spans="1:39" s="22" customFormat="1" ht="15.75">
      <c r="A436" s="72" t="s">
        <v>236</v>
      </c>
      <c r="B436" s="66" t="s">
        <v>519</v>
      </c>
      <c r="C436" s="60"/>
      <c r="D436" s="61" t="str">
        <f>'Челябинская обл.'!$C$7</f>
        <v>13,23</v>
      </c>
      <c r="E436" s="61">
        <f>'Челябинская обл.'!$C$10</f>
        <v>1005.74</v>
      </c>
      <c r="F436" s="61">
        <f>'Челябинская обл.'!$C$11</f>
        <v>0</v>
      </c>
      <c r="G436" s="61">
        <f>'Челябинская обл.'!$C$12</f>
        <v>0</v>
      </c>
      <c r="H436" s="61">
        <f>'Челябинская обл.'!$C$13</f>
        <v>0</v>
      </c>
      <c r="I436" s="61">
        <f>'Челябинская обл.'!$C$14</f>
        <v>0</v>
      </c>
      <c r="J436" s="61">
        <f>'Челябинская обл.'!$C$17</f>
        <v>1987.75</v>
      </c>
      <c r="K436" s="61">
        <f>'Челябинская обл.'!$C$18</f>
        <v>0</v>
      </c>
      <c r="L436" s="61">
        <f>'Челябинская обл.'!$C$19</f>
        <v>0</v>
      </c>
      <c r="M436" s="61">
        <f>'Челябинская обл.'!$C$20</f>
        <v>0</v>
      </c>
      <c r="N436" s="61">
        <f>'Челябинская обл.'!$C$21</f>
        <v>0</v>
      </c>
      <c r="O436" s="61">
        <f>'Челябинская обл.'!$C$23</f>
        <v>1493.77</v>
      </c>
      <c r="P436" s="61">
        <f>'Челябинская обл.'!$C$24</f>
        <v>0</v>
      </c>
      <c r="Q436" s="61">
        <f>'Челябинская обл.'!$C$25</f>
        <v>0</v>
      </c>
      <c r="R436" s="61">
        <f>'Челябинская обл.'!$C$26</f>
        <v>0</v>
      </c>
      <c r="S436" s="61">
        <f>'Челябинская обл.'!$C$27</f>
        <v>0</v>
      </c>
      <c r="T436" s="61">
        <f>'Челябинская обл.'!$C$28</f>
        <v>0</v>
      </c>
      <c r="U436" s="61">
        <f>'Челябинская обл.'!$C$29</f>
        <v>377.24</v>
      </c>
      <c r="V436" s="61">
        <f>'Челябинская обл.'!$C$34</f>
        <v>13.23</v>
      </c>
      <c r="W436" s="61">
        <f>'Челябинская обл.'!$C$37</f>
        <v>352.76</v>
      </c>
      <c r="X436" s="61">
        <f>'Челябинская обл.'!$C$38</f>
        <v>825.59</v>
      </c>
      <c r="Y436" s="61">
        <f>'Челябинская обл.'!$C$39</f>
        <v>0</v>
      </c>
      <c r="Z436" s="61">
        <f>'Челябинская обл.'!$C$40</f>
        <v>0</v>
      </c>
      <c r="AA436" s="61">
        <f>'Челябинская обл.'!$C$41</f>
        <v>0</v>
      </c>
      <c r="AB436" s="61">
        <f>'Челябинская обл.'!$C$44</f>
        <v>1142.9000000000001</v>
      </c>
      <c r="AC436" s="61">
        <f>'Челябинская обл.'!$C$45</f>
        <v>1066.98</v>
      </c>
      <c r="AD436" s="61">
        <f>'Челябинская обл.'!$C$46</f>
        <v>0</v>
      </c>
      <c r="AE436" s="61">
        <f>'Челябинская обл.'!$C$47</f>
        <v>0</v>
      </c>
      <c r="AF436" s="61">
        <f>'Челябинская обл.'!$C$48</f>
        <v>0</v>
      </c>
      <c r="AG436" s="61">
        <f>'Челябинская обл.'!$C$50</f>
        <v>1081.3599999999999</v>
      </c>
      <c r="AH436" s="61">
        <f>'Челябинская обл.'!$C$51</f>
        <v>1328.18</v>
      </c>
      <c r="AI436" s="61">
        <f>'Челябинская обл.'!$C$52</f>
        <v>0</v>
      </c>
      <c r="AJ436" s="61">
        <f>'Челябинская обл.'!$C$53</f>
        <v>0</v>
      </c>
      <c r="AK436" s="61">
        <f>'Челябинская обл.'!$C$54</f>
        <v>0</v>
      </c>
      <c r="AL436" s="61">
        <f>'Челябинская обл.'!$C$55</f>
        <v>0</v>
      </c>
      <c r="AM436" s="61">
        <f>'Челябинская обл.'!$C$56</f>
        <v>243.71</v>
      </c>
    </row>
    <row r="437" spans="1:39" s="22" customFormat="1" ht="15.75">
      <c r="A437" s="72" t="s">
        <v>245</v>
      </c>
      <c r="B437" s="66" t="s">
        <v>520</v>
      </c>
      <c r="C437" s="60"/>
      <c r="D437" s="61" t="str">
        <f>'Челябинская обл.'!$C$7</f>
        <v>13,23</v>
      </c>
      <c r="E437" s="61">
        <f>'Челябинская обл.'!$C$10</f>
        <v>1005.74</v>
      </c>
      <c r="F437" s="61">
        <f>'Челябинская обл.'!$C$11</f>
        <v>0</v>
      </c>
      <c r="G437" s="61">
        <f>'Челябинская обл.'!$C$12</f>
        <v>0</v>
      </c>
      <c r="H437" s="61">
        <f>'Челябинская обл.'!$C$13</f>
        <v>0</v>
      </c>
      <c r="I437" s="61">
        <f>'Челябинская обл.'!$C$14</f>
        <v>0</v>
      </c>
      <c r="J437" s="61">
        <f>'Челябинская обл.'!$C$17</f>
        <v>1987.75</v>
      </c>
      <c r="K437" s="61">
        <f>'Челябинская обл.'!$C$18</f>
        <v>0</v>
      </c>
      <c r="L437" s="61">
        <f>'Челябинская обл.'!$C$19</f>
        <v>0</v>
      </c>
      <c r="M437" s="61">
        <f>'Челябинская обл.'!$C$20</f>
        <v>0</v>
      </c>
      <c r="N437" s="61">
        <f>'Челябинская обл.'!$C$21</f>
        <v>0</v>
      </c>
      <c r="O437" s="61">
        <f>'Челябинская обл.'!$C$23</f>
        <v>1493.77</v>
      </c>
      <c r="P437" s="61">
        <f>'Челябинская обл.'!$C$24</f>
        <v>0</v>
      </c>
      <c r="Q437" s="61">
        <f>'Челябинская обл.'!$C$25</f>
        <v>0</v>
      </c>
      <c r="R437" s="61">
        <f>'Челябинская обл.'!$C$26</f>
        <v>0</v>
      </c>
      <c r="S437" s="61">
        <f>'Челябинская обл.'!$C$27</f>
        <v>0</v>
      </c>
      <c r="T437" s="61">
        <f>'Челябинская обл.'!$C$28</f>
        <v>0</v>
      </c>
      <c r="U437" s="61">
        <f>'Челябинская обл.'!$C$29</f>
        <v>377.24</v>
      </c>
      <c r="V437" s="61">
        <f>'Челябинская обл.'!$C$34</f>
        <v>13.23</v>
      </c>
      <c r="W437" s="61">
        <f>'Челябинская обл.'!$C$37</f>
        <v>352.76</v>
      </c>
      <c r="X437" s="61">
        <f>'Челябинская обл.'!$C$38</f>
        <v>825.59</v>
      </c>
      <c r="Y437" s="61">
        <f>'Челябинская обл.'!$C$39</f>
        <v>0</v>
      </c>
      <c r="Z437" s="61">
        <f>'Челябинская обл.'!$C$40</f>
        <v>0</v>
      </c>
      <c r="AA437" s="61">
        <f>'Челябинская обл.'!$C$41</f>
        <v>0</v>
      </c>
      <c r="AB437" s="61">
        <f>'Челябинская обл.'!$C$44</f>
        <v>1142.9000000000001</v>
      </c>
      <c r="AC437" s="61">
        <f>'Челябинская обл.'!$C$45</f>
        <v>1066.98</v>
      </c>
      <c r="AD437" s="61">
        <f>'Челябинская обл.'!$C$46</f>
        <v>0</v>
      </c>
      <c r="AE437" s="61">
        <f>'Челябинская обл.'!$C$47</f>
        <v>0</v>
      </c>
      <c r="AF437" s="61">
        <f>'Челябинская обл.'!$C$48</f>
        <v>0</v>
      </c>
      <c r="AG437" s="61">
        <f>'Челябинская обл.'!$C$50</f>
        <v>1081.3599999999999</v>
      </c>
      <c r="AH437" s="61">
        <f>'Челябинская обл.'!$C$51</f>
        <v>1328.18</v>
      </c>
      <c r="AI437" s="61">
        <f>'Челябинская обл.'!$C$52</f>
        <v>0</v>
      </c>
      <c r="AJ437" s="61">
        <f>'Челябинская обл.'!$C$53</f>
        <v>0</v>
      </c>
      <c r="AK437" s="61">
        <f>'Челябинская обл.'!$C$54</f>
        <v>0</v>
      </c>
      <c r="AL437" s="61">
        <f>'Челябинская обл.'!$C$55</f>
        <v>0</v>
      </c>
      <c r="AM437" s="61">
        <f>'Челябинская обл.'!$C$56</f>
        <v>243.71</v>
      </c>
    </row>
    <row r="438" spans="1:39" s="22" customFormat="1" ht="15.75">
      <c r="A438" s="72" t="s">
        <v>246</v>
      </c>
      <c r="B438" s="66" t="s">
        <v>521</v>
      </c>
      <c r="C438" s="60"/>
      <c r="D438" s="61" t="str">
        <f>'Челябинская обл.'!$C$7</f>
        <v>13,23</v>
      </c>
      <c r="E438" s="61">
        <f>'Челябинская обл.'!$C$10</f>
        <v>1005.74</v>
      </c>
      <c r="F438" s="61">
        <f>'Челябинская обл.'!$C$11</f>
        <v>0</v>
      </c>
      <c r="G438" s="61">
        <f>'Челябинская обл.'!$C$12</f>
        <v>0</v>
      </c>
      <c r="H438" s="61">
        <f>'Челябинская обл.'!$C$13</f>
        <v>0</v>
      </c>
      <c r="I438" s="61">
        <f>'Челябинская обл.'!$C$14</f>
        <v>0</v>
      </c>
      <c r="J438" s="61">
        <f>'Челябинская обл.'!$C$17</f>
        <v>1987.75</v>
      </c>
      <c r="K438" s="61">
        <f>'Челябинская обл.'!$C$18</f>
        <v>0</v>
      </c>
      <c r="L438" s="61">
        <f>'Челябинская обл.'!$C$19</f>
        <v>0</v>
      </c>
      <c r="M438" s="61">
        <f>'Челябинская обл.'!$C$20</f>
        <v>0</v>
      </c>
      <c r="N438" s="61">
        <f>'Челябинская обл.'!$C$21</f>
        <v>0</v>
      </c>
      <c r="O438" s="61">
        <f>'Челябинская обл.'!$C$23</f>
        <v>1493.77</v>
      </c>
      <c r="P438" s="61">
        <f>'Челябинская обл.'!$C$24</f>
        <v>0</v>
      </c>
      <c r="Q438" s="61">
        <f>'Челябинская обл.'!$C$25</f>
        <v>0</v>
      </c>
      <c r="R438" s="61">
        <f>'Челябинская обл.'!$C$26</f>
        <v>0</v>
      </c>
      <c r="S438" s="61">
        <f>'Челябинская обл.'!$C$27</f>
        <v>0</v>
      </c>
      <c r="T438" s="61">
        <f>'Челябинская обл.'!$C$28</f>
        <v>0</v>
      </c>
      <c r="U438" s="61">
        <f>'Челябинская обл.'!$C$29</f>
        <v>377.24</v>
      </c>
      <c r="V438" s="61">
        <f>'Челябинская обл.'!$C$34</f>
        <v>13.23</v>
      </c>
      <c r="W438" s="61">
        <f>'Челябинская обл.'!$C$37</f>
        <v>352.76</v>
      </c>
      <c r="X438" s="61">
        <f>'Челябинская обл.'!$C$38</f>
        <v>825.59</v>
      </c>
      <c r="Y438" s="61">
        <f>'Челябинская обл.'!$C$39</f>
        <v>0</v>
      </c>
      <c r="Z438" s="61">
        <f>'Челябинская обл.'!$C$40</f>
        <v>0</v>
      </c>
      <c r="AA438" s="61">
        <f>'Челябинская обл.'!$C$41</f>
        <v>0</v>
      </c>
      <c r="AB438" s="61">
        <f>'Челябинская обл.'!$C$44</f>
        <v>1142.9000000000001</v>
      </c>
      <c r="AC438" s="61">
        <f>'Челябинская обл.'!$C$45</f>
        <v>1066.98</v>
      </c>
      <c r="AD438" s="61">
        <f>'Челябинская обл.'!$C$46</f>
        <v>0</v>
      </c>
      <c r="AE438" s="61">
        <f>'Челябинская обл.'!$C$47</f>
        <v>0</v>
      </c>
      <c r="AF438" s="61">
        <f>'Челябинская обл.'!$C$48</f>
        <v>0</v>
      </c>
      <c r="AG438" s="61">
        <f>'Челябинская обл.'!$C$50</f>
        <v>1081.3599999999999</v>
      </c>
      <c r="AH438" s="61">
        <f>'Челябинская обл.'!$C$51</f>
        <v>1328.18</v>
      </c>
      <c r="AI438" s="61">
        <f>'Челябинская обл.'!$C$52</f>
        <v>0</v>
      </c>
      <c r="AJ438" s="61">
        <f>'Челябинская обл.'!$C$53</f>
        <v>0</v>
      </c>
      <c r="AK438" s="61">
        <f>'Челябинская обл.'!$C$54</f>
        <v>0</v>
      </c>
      <c r="AL438" s="61">
        <f>'Челябинская обл.'!$C$55</f>
        <v>0</v>
      </c>
      <c r="AM438" s="61">
        <f>'Челябинская обл.'!$C$56</f>
        <v>243.71</v>
      </c>
    </row>
    <row r="439" spans="1:39" s="22" customFormat="1" ht="15.75">
      <c r="A439" s="72" t="s">
        <v>262</v>
      </c>
      <c r="B439" s="66" t="s">
        <v>427</v>
      </c>
      <c r="C439" s="60"/>
      <c r="D439" s="61" t="str">
        <f>'Челябинская обл.'!$C$7</f>
        <v>13,23</v>
      </c>
      <c r="E439" s="61">
        <f>'Челябинская обл.'!$C$10</f>
        <v>1005.74</v>
      </c>
      <c r="F439" s="61">
        <f>'Челябинская обл.'!$C$11</f>
        <v>0</v>
      </c>
      <c r="G439" s="61">
        <f>'Челябинская обл.'!$C$12</f>
        <v>0</v>
      </c>
      <c r="H439" s="61">
        <f>'Челябинская обл.'!$C$13</f>
        <v>0</v>
      </c>
      <c r="I439" s="61">
        <f>'Челябинская обл.'!$C$14</f>
        <v>0</v>
      </c>
      <c r="J439" s="61">
        <f>'Челябинская обл.'!$C$17</f>
        <v>1987.75</v>
      </c>
      <c r="K439" s="61">
        <f>'Челябинская обл.'!$C$18</f>
        <v>0</v>
      </c>
      <c r="L439" s="61">
        <f>'Челябинская обл.'!$C$19</f>
        <v>0</v>
      </c>
      <c r="M439" s="61">
        <f>'Челябинская обл.'!$C$20</f>
        <v>0</v>
      </c>
      <c r="N439" s="61">
        <f>'Челябинская обл.'!$C$21</f>
        <v>0</v>
      </c>
      <c r="O439" s="61">
        <f>'Челябинская обл.'!$C$23</f>
        <v>1493.77</v>
      </c>
      <c r="P439" s="61">
        <f>'Челябинская обл.'!$C$24</f>
        <v>0</v>
      </c>
      <c r="Q439" s="61">
        <f>'Челябинская обл.'!$C$25</f>
        <v>0</v>
      </c>
      <c r="R439" s="61">
        <f>'Челябинская обл.'!$C$26</f>
        <v>0</v>
      </c>
      <c r="S439" s="61">
        <f>'Челябинская обл.'!$C$27</f>
        <v>0</v>
      </c>
      <c r="T439" s="61">
        <f>'Челябинская обл.'!$C$28</f>
        <v>0</v>
      </c>
      <c r="U439" s="61">
        <f>'Челябинская обл.'!$C$29</f>
        <v>377.24</v>
      </c>
      <c r="V439" s="61">
        <f>'Челябинская обл.'!$C$34</f>
        <v>13.23</v>
      </c>
      <c r="W439" s="61">
        <f>'Челябинская обл.'!$C$37</f>
        <v>352.76</v>
      </c>
      <c r="X439" s="61">
        <f>'Челябинская обл.'!$C$38</f>
        <v>825.59</v>
      </c>
      <c r="Y439" s="61">
        <f>'Челябинская обл.'!$C$39</f>
        <v>0</v>
      </c>
      <c r="Z439" s="61">
        <f>'Челябинская обл.'!$C$40</f>
        <v>0</v>
      </c>
      <c r="AA439" s="61">
        <f>'Челябинская обл.'!$C$41</f>
        <v>0</v>
      </c>
      <c r="AB439" s="61">
        <f>'Челябинская обл.'!$C$44</f>
        <v>1142.9000000000001</v>
      </c>
      <c r="AC439" s="61">
        <f>'Челябинская обл.'!$C$45</f>
        <v>1066.98</v>
      </c>
      <c r="AD439" s="61">
        <f>'Челябинская обл.'!$C$46</f>
        <v>0</v>
      </c>
      <c r="AE439" s="61">
        <f>'Челябинская обл.'!$C$47</f>
        <v>0</v>
      </c>
      <c r="AF439" s="61">
        <f>'Челябинская обл.'!$C$48</f>
        <v>0</v>
      </c>
      <c r="AG439" s="61">
        <f>'Челябинская обл.'!$C$50</f>
        <v>1081.3599999999999</v>
      </c>
      <c r="AH439" s="61">
        <f>'Челябинская обл.'!$C$51</f>
        <v>1328.18</v>
      </c>
      <c r="AI439" s="61">
        <f>'Челябинская обл.'!$C$52</f>
        <v>0</v>
      </c>
      <c r="AJ439" s="61">
        <f>'Челябинская обл.'!$C$53</f>
        <v>0</v>
      </c>
      <c r="AK439" s="61">
        <f>'Челябинская обл.'!$C$54</f>
        <v>0</v>
      </c>
      <c r="AL439" s="61">
        <f>'Челябинская обл.'!$C$55</f>
        <v>0</v>
      </c>
      <c r="AM439" s="61">
        <f>'Челябинская обл.'!$C$56</f>
        <v>243.71</v>
      </c>
    </row>
    <row r="440" spans="1:39" s="22" customFormat="1" ht="15.75">
      <c r="A440" s="72" t="s">
        <v>264</v>
      </c>
      <c r="B440" s="66" t="s">
        <v>522</v>
      </c>
      <c r="C440" s="60"/>
      <c r="D440" s="61" t="str">
        <f>'Челябинская обл.'!$C$7</f>
        <v>13,23</v>
      </c>
      <c r="E440" s="61">
        <f>'Челябинская обл.'!$C$10</f>
        <v>1005.74</v>
      </c>
      <c r="F440" s="61">
        <f>'Челябинская обл.'!$C$11</f>
        <v>0</v>
      </c>
      <c r="G440" s="61">
        <f>'Челябинская обл.'!$C$12</f>
        <v>0</v>
      </c>
      <c r="H440" s="61">
        <f>'Челябинская обл.'!$C$13</f>
        <v>0</v>
      </c>
      <c r="I440" s="61">
        <f>'Челябинская обл.'!$C$14</f>
        <v>0</v>
      </c>
      <c r="J440" s="61">
        <f>'Челябинская обл.'!$C$17</f>
        <v>1987.75</v>
      </c>
      <c r="K440" s="61">
        <f>'Челябинская обл.'!$C$18</f>
        <v>0</v>
      </c>
      <c r="L440" s="61">
        <f>'Челябинская обл.'!$C$19</f>
        <v>0</v>
      </c>
      <c r="M440" s="61">
        <f>'Челябинская обл.'!$C$20</f>
        <v>0</v>
      </c>
      <c r="N440" s="61">
        <f>'Челябинская обл.'!$C$21</f>
        <v>0</v>
      </c>
      <c r="O440" s="61">
        <f>'Челябинская обл.'!$C$23</f>
        <v>1493.77</v>
      </c>
      <c r="P440" s="61">
        <f>'Челябинская обл.'!$C$24</f>
        <v>0</v>
      </c>
      <c r="Q440" s="61">
        <f>'Челябинская обл.'!$C$25</f>
        <v>0</v>
      </c>
      <c r="R440" s="61">
        <f>'Челябинская обл.'!$C$26</f>
        <v>0</v>
      </c>
      <c r="S440" s="61">
        <f>'Челябинская обл.'!$C$27</f>
        <v>0</v>
      </c>
      <c r="T440" s="61">
        <f>'Челябинская обл.'!$C$28</f>
        <v>0</v>
      </c>
      <c r="U440" s="61">
        <f>'Челябинская обл.'!$C$29</f>
        <v>377.24</v>
      </c>
      <c r="V440" s="61">
        <f>'Челябинская обл.'!$C$34</f>
        <v>13.23</v>
      </c>
      <c r="W440" s="61">
        <f>'Челябинская обл.'!$C$37</f>
        <v>352.76</v>
      </c>
      <c r="X440" s="61">
        <f>'Челябинская обл.'!$C$38</f>
        <v>825.59</v>
      </c>
      <c r="Y440" s="61">
        <f>'Челябинская обл.'!$C$39</f>
        <v>0</v>
      </c>
      <c r="Z440" s="61">
        <f>'Челябинская обл.'!$C$40</f>
        <v>0</v>
      </c>
      <c r="AA440" s="61">
        <f>'Челябинская обл.'!$C$41</f>
        <v>0</v>
      </c>
      <c r="AB440" s="61">
        <f>'Челябинская обл.'!$C$44</f>
        <v>1142.9000000000001</v>
      </c>
      <c r="AC440" s="61">
        <f>'Челябинская обл.'!$C$45</f>
        <v>1066.98</v>
      </c>
      <c r="AD440" s="61">
        <f>'Челябинская обл.'!$C$46</f>
        <v>0</v>
      </c>
      <c r="AE440" s="61">
        <f>'Челябинская обл.'!$C$47</f>
        <v>0</v>
      </c>
      <c r="AF440" s="61">
        <f>'Челябинская обл.'!$C$48</f>
        <v>0</v>
      </c>
      <c r="AG440" s="61">
        <f>'Челябинская обл.'!$C$50</f>
        <v>1081.3599999999999</v>
      </c>
      <c r="AH440" s="61">
        <f>'Челябинская обл.'!$C$51</f>
        <v>1328.18</v>
      </c>
      <c r="AI440" s="61">
        <f>'Челябинская обл.'!$C$52</f>
        <v>0</v>
      </c>
      <c r="AJ440" s="61">
        <f>'Челябинская обл.'!$C$53</f>
        <v>0</v>
      </c>
      <c r="AK440" s="61">
        <f>'Челябинская обл.'!$C$54</f>
        <v>0</v>
      </c>
      <c r="AL440" s="61">
        <f>'Челябинская обл.'!$C$55</f>
        <v>0</v>
      </c>
      <c r="AM440" s="61">
        <f>'Челябинская обл.'!$C$56</f>
        <v>243.71</v>
      </c>
    </row>
    <row r="441" spans="1:39" s="22" customFormat="1" ht="31.5">
      <c r="A441" s="72" t="s">
        <v>266</v>
      </c>
      <c r="B441" s="73" t="s">
        <v>600</v>
      </c>
      <c r="C441" s="60"/>
      <c r="D441" s="61" t="str">
        <f>'Челябинская обл.'!$C$7</f>
        <v>13,23</v>
      </c>
      <c r="E441" s="61">
        <f>'Челябинская обл.'!$C$10</f>
        <v>1005.74</v>
      </c>
      <c r="F441" s="61">
        <f>'Челябинская обл.'!$C$11</f>
        <v>0</v>
      </c>
      <c r="G441" s="61">
        <f>'Челябинская обл.'!$C$12</f>
        <v>0</v>
      </c>
      <c r="H441" s="61">
        <f>'Челябинская обл.'!$C$13</f>
        <v>0</v>
      </c>
      <c r="I441" s="61">
        <f>'Челябинская обл.'!$C$14</f>
        <v>0</v>
      </c>
      <c r="J441" s="61">
        <f>'Челябинская обл.'!$C$17</f>
        <v>1987.75</v>
      </c>
      <c r="K441" s="61">
        <f>'Челябинская обл.'!$C$18</f>
        <v>0</v>
      </c>
      <c r="L441" s="61">
        <f>'Челябинская обл.'!$C$19</f>
        <v>0</v>
      </c>
      <c r="M441" s="61">
        <f>'Челябинская обл.'!$C$20</f>
        <v>0</v>
      </c>
      <c r="N441" s="61">
        <f>'Челябинская обл.'!$C$21</f>
        <v>0</v>
      </c>
      <c r="O441" s="61">
        <f>'Челябинская обл.'!$C$23</f>
        <v>1493.77</v>
      </c>
      <c r="P441" s="61">
        <f>'Челябинская обл.'!$C$24</f>
        <v>0</v>
      </c>
      <c r="Q441" s="61">
        <f>'Челябинская обл.'!$C$25</f>
        <v>0</v>
      </c>
      <c r="R441" s="61">
        <f>'Челябинская обл.'!$C$26</f>
        <v>0</v>
      </c>
      <c r="S441" s="61">
        <f>'Челябинская обл.'!$C$27</f>
        <v>0</v>
      </c>
      <c r="T441" s="61">
        <f>'Челябинская обл.'!$C$28</f>
        <v>0</v>
      </c>
      <c r="U441" s="61">
        <f>'Челябинская обл.'!$C$29</f>
        <v>377.24</v>
      </c>
      <c r="V441" s="61">
        <f>'Челябинская обл.'!$C$34</f>
        <v>13.23</v>
      </c>
      <c r="W441" s="61">
        <f>'Челябинская обл.'!$C$37</f>
        <v>352.76</v>
      </c>
      <c r="X441" s="61">
        <f>'Челябинская обл.'!$C$38</f>
        <v>825.59</v>
      </c>
      <c r="Y441" s="61">
        <f>'Челябинская обл.'!$C$39</f>
        <v>0</v>
      </c>
      <c r="Z441" s="61">
        <f>'Челябинская обл.'!$C$40</f>
        <v>0</v>
      </c>
      <c r="AA441" s="61">
        <f>'Челябинская обл.'!$C$41</f>
        <v>0</v>
      </c>
      <c r="AB441" s="61">
        <f>'Челябинская обл.'!$C$44</f>
        <v>1142.9000000000001</v>
      </c>
      <c r="AC441" s="61">
        <f>'Челябинская обл.'!$C$45</f>
        <v>1066.98</v>
      </c>
      <c r="AD441" s="61">
        <f>'Челябинская обл.'!$C$46</f>
        <v>0</v>
      </c>
      <c r="AE441" s="61">
        <f>'Челябинская обл.'!$C$47</f>
        <v>0</v>
      </c>
      <c r="AF441" s="61">
        <f>'Челябинская обл.'!$C$48</f>
        <v>0</v>
      </c>
      <c r="AG441" s="61">
        <f>'Челябинская обл.'!$C$50</f>
        <v>1081.3599999999999</v>
      </c>
      <c r="AH441" s="61">
        <f>'Челябинская обл.'!$C$51</f>
        <v>1328.18</v>
      </c>
      <c r="AI441" s="61">
        <f>'Челябинская обл.'!$C$52</f>
        <v>0</v>
      </c>
      <c r="AJ441" s="61">
        <f>'Челябинская обл.'!$C$53</f>
        <v>0</v>
      </c>
      <c r="AK441" s="61">
        <f>'Челябинская обл.'!$C$54</f>
        <v>0</v>
      </c>
      <c r="AL441" s="61">
        <f>'Челябинская обл.'!$C$55</f>
        <v>0</v>
      </c>
      <c r="AM441" s="61">
        <f>'Челябинская обл.'!$C$56</f>
        <v>243.71</v>
      </c>
    </row>
    <row r="442" spans="1:39" s="22" customFormat="1" ht="15.75">
      <c r="A442" s="72" t="s">
        <v>281</v>
      </c>
      <c r="B442" s="66" t="s">
        <v>523</v>
      </c>
      <c r="C442" s="60"/>
      <c r="D442" s="61" t="str">
        <f>'Челябинская обл.'!$C$7</f>
        <v>13,23</v>
      </c>
      <c r="E442" s="61">
        <f>'Челябинская обл.'!$C$10</f>
        <v>1005.74</v>
      </c>
      <c r="F442" s="61">
        <f>'Челябинская обл.'!$C$11</f>
        <v>0</v>
      </c>
      <c r="G442" s="61">
        <f>'Челябинская обл.'!$C$12</f>
        <v>0</v>
      </c>
      <c r="H442" s="61">
        <f>'Челябинская обл.'!$C$13</f>
        <v>0</v>
      </c>
      <c r="I442" s="61">
        <f>'Челябинская обл.'!$C$14</f>
        <v>0</v>
      </c>
      <c r="J442" s="61">
        <f>'Челябинская обл.'!$C$17</f>
        <v>1987.75</v>
      </c>
      <c r="K442" s="61">
        <f>'Челябинская обл.'!$C$18</f>
        <v>0</v>
      </c>
      <c r="L442" s="61">
        <f>'Челябинская обл.'!$C$19</f>
        <v>0</v>
      </c>
      <c r="M442" s="61">
        <f>'Челябинская обл.'!$C$20</f>
        <v>0</v>
      </c>
      <c r="N442" s="61">
        <f>'Челябинская обл.'!$C$21</f>
        <v>0</v>
      </c>
      <c r="O442" s="61">
        <f>'Челябинская обл.'!$C$23</f>
        <v>1493.77</v>
      </c>
      <c r="P442" s="61">
        <f>'Челябинская обл.'!$C$24</f>
        <v>0</v>
      </c>
      <c r="Q442" s="61">
        <f>'Челябинская обл.'!$C$25</f>
        <v>0</v>
      </c>
      <c r="R442" s="61">
        <f>'Челябинская обл.'!$C$26</f>
        <v>0</v>
      </c>
      <c r="S442" s="61">
        <f>'Челябинская обл.'!$C$27</f>
        <v>0</v>
      </c>
      <c r="T442" s="61">
        <f>'Челябинская обл.'!$C$28</f>
        <v>0</v>
      </c>
      <c r="U442" s="61">
        <f>'Челябинская обл.'!$C$29</f>
        <v>377.24</v>
      </c>
      <c r="V442" s="61">
        <f>'Челябинская обл.'!$C$34</f>
        <v>13.23</v>
      </c>
      <c r="W442" s="61">
        <f>'Челябинская обл.'!$C$37</f>
        <v>352.76</v>
      </c>
      <c r="X442" s="61">
        <f>'Челябинская обл.'!$C$38</f>
        <v>825.59</v>
      </c>
      <c r="Y442" s="61">
        <f>'Челябинская обл.'!$C$39</f>
        <v>0</v>
      </c>
      <c r="Z442" s="61">
        <f>'Челябинская обл.'!$C$40</f>
        <v>0</v>
      </c>
      <c r="AA442" s="61">
        <f>'Челябинская обл.'!$C$41</f>
        <v>0</v>
      </c>
      <c r="AB442" s="61">
        <f>'Челябинская обл.'!$C$44</f>
        <v>1142.9000000000001</v>
      </c>
      <c r="AC442" s="61">
        <f>'Челябинская обл.'!$C$45</f>
        <v>1066.98</v>
      </c>
      <c r="AD442" s="61">
        <f>'Челябинская обл.'!$C$46</f>
        <v>0</v>
      </c>
      <c r="AE442" s="61">
        <f>'Челябинская обл.'!$C$47</f>
        <v>0</v>
      </c>
      <c r="AF442" s="61">
        <f>'Челябинская обл.'!$C$48</f>
        <v>0</v>
      </c>
      <c r="AG442" s="61">
        <f>'Челябинская обл.'!$C$50</f>
        <v>1081.3599999999999</v>
      </c>
      <c r="AH442" s="61">
        <f>'Челябинская обл.'!$C$51</f>
        <v>1328.18</v>
      </c>
      <c r="AI442" s="61">
        <f>'Челябинская обл.'!$C$52</f>
        <v>0</v>
      </c>
      <c r="AJ442" s="61">
        <f>'Челябинская обл.'!$C$53</f>
        <v>0</v>
      </c>
      <c r="AK442" s="61">
        <f>'Челябинская обл.'!$C$54</f>
        <v>0</v>
      </c>
      <c r="AL442" s="61">
        <f>'Челябинская обл.'!$C$55</f>
        <v>0</v>
      </c>
      <c r="AM442" s="61">
        <f>'Челябинская обл.'!$C$56</f>
        <v>243.71</v>
      </c>
    </row>
    <row r="443" spans="1:39" s="22" customFormat="1" ht="15.75">
      <c r="A443" s="72" t="s">
        <v>310</v>
      </c>
      <c r="B443" s="73" t="s">
        <v>601</v>
      </c>
      <c r="C443" s="60"/>
      <c r="D443" s="61" t="str">
        <f>'Челябинская обл.'!$C$7</f>
        <v>13,23</v>
      </c>
      <c r="E443" s="61">
        <f>'Челябинская обл.'!$C$10</f>
        <v>1005.74</v>
      </c>
      <c r="F443" s="61">
        <f>'Челябинская обл.'!$C$11</f>
        <v>0</v>
      </c>
      <c r="G443" s="61">
        <f>'Челябинская обл.'!$C$12</f>
        <v>0</v>
      </c>
      <c r="H443" s="61">
        <f>'Челябинская обл.'!$C$13</f>
        <v>0</v>
      </c>
      <c r="I443" s="61">
        <f>'Челябинская обл.'!$C$14</f>
        <v>0</v>
      </c>
      <c r="J443" s="61">
        <f>'Челябинская обл.'!$C$17</f>
        <v>1987.75</v>
      </c>
      <c r="K443" s="61">
        <f>'Челябинская обл.'!$C$18</f>
        <v>0</v>
      </c>
      <c r="L443" s="61">
        <f>'Челябинская обл.'!$C$19</f>
        <v>0</v>
      </c>
      <c r="M443" s="61">
        <f>'Челябинская обл.'!$C$20</f>
        <v>0</v>
      </c>
      <c r="N443" s="61">
        <f>'Челябинская обл.'!$C$21</f>
        <v>0</v>
      </c>
      <c r="O443" s="61">
        <f>'Челябинская обл.'!$C$23</f>
        <v>1493.77</v>
      </c>
      <c r="P443" s="61">
        <f>'Челябинская обл.'!$C$24</f>
        <v>0</v>
      </c>
      <c r="Q443" s="61">
        <f>'Челябинская обл.'!$C$25</f>
        <v>0</v>
      </c>
      <c r="R443" s="61">
        <f>'Челябинская обл.'!$C$26</f>
        <v>0</v>
      </c>
      <c r="S443" s="61">
        <f>'Челябинская обл.'!$C$27</f>
        <v>0</v>
      </c>
      <c r="T443" s="61">
        <f>'Челябинская обл.'!$C$28</f>
        <v>0</v>
      </c>
      <c r="U443" s="61">
        <f>'Челябинская обл.'!$C$29</f>
        <v>377.24</v>
      </c>
      <c r="V443" s="61">
        <f>'Челябинская обл.'!$C$34</f>
        <v>13.23</v>
      </c>
      <c r="W443" s="61">
        <f>'Челябинская обл.'!$C$37</f>
        <v>352.76</v>
      </c>
      <c r="X443" s="61">
        <f>'Челябинская обл.'!$C$38</f>
        <v>825.59</v>
      </c>
      <c r="Y443" s="61">
        <f>'Челябинская обл.'!$C$39</f>
        <v>0</v>
      </c>
      <c r="Z443" s="61">
        <f>'Челябинская обл.'!$C$40</f>
        <v>0</v>
      </c>
      <c r="AA443" s="61">
        <f>'Челябинская обл.'!$C$41</f>
        <v>0</v>
      </c>
      <c r="AB443" s="61">
        <f>'Челябинская обл.'!$C$44</f>
        <v>1142.9000000000001</v>
      </c>
      <c r="AC443" s="61">
        <f>'Челябинская обл.'!$C$45</f>
        <v>1066.98</v>
      </c>
      <c r="AD443" s="61">
        <f>'Челябинская обл.'!$C$46</f>
        <v>0</v>
      </c>
      <c r="AE443" s="61">
        <f>'Челябинская обл.'!$C$47</f>
        <v>0</v>
      </c>
      <c r="AF443" s="61">
        <f>'Челябинская обл.'!$C$48</f>
        <v>0</v>
      </c>
      <c r="AG443" s="61">
        <f>'Челябинская обл.'!$C$50</f>
        <v>1081.3599999999999</v>
      </c>
      <c r="AH443" s="61">
        <f>'Челябинская обл.'!$C$51</f>
        <v>1328.18</v>
      </c>
      <c r="AI443" s="61">
        <f>'Челябинская обл.'!$C$52</f>
        <v>0</v>
      </c>
      <c r="AJ443" s="61">
        <f>'Челябинская обл.'!$C$53</f>
        <v>0</v>
      </c>
      <c r="AK443" s="61">
        <f>'Челябинская обл.'!$C$54</f>
        <v>0</v>
      </c>
      <c r="AL443" s="61">
        <f>'Челябинская обл.'!$C$55</f>
        <v>0</v>
      </c>
      <c r="AM443" s="61">
        <f>'Челябинская обл.'!$C$56</f>
        <v>243.71</v>
      </c>
    </row>
    <row r="444" spans="1:39" s="22" customFormat="1" ht="31.5">
      <c r="A444" s="76">
        <v>18</v>
      </c>
      <c r="B444" s="73" t="s">
        <v>602</v>
      </c>
      <c r="C444" s="60"/>
      <c r="D444" s="61" t="str">
        <f>'Челябинская обл.'!$C$7</f>
        <v>13,23</v>
      </c>
      <c r="E444" s="61">
        <f>'Челябинская обл.'!$C$10</f>
        <v>1005.74</v>
      </c>
      <c r="F444" s="61">
        <f>'Челябинская обл.'!$C$11</f>
        <v>0</v>
      </c>
      <c r="G444" s="61">
        <f>'Челябинская обл.'!$C$12</f>
        <v>0</v>
      </c>
      <c r="H444" s="61">
        <f>'Челябинская обл.'!$C$13</f>
        <v>0</v>
      </c>
      <c r="I444" s="61">
        <f>'Челябинская обл.'!$C$14</f>
        <v>0</v>
      </c>
      <c r="J444" s="61">
        <f>'Челябинская обл.'!$C$17</f>
        <v>1987.75</v>
      </c>
      <c r="K444" s="61">
        <f>'Челябинская обл.'!$C$18</f>
        <v>0</v>
      </c>
      <c r="L444" s="61">
        <f>'Челябинская обл.'!$C$19</f>
        <v>0</v>
      </c>
      <c r="M444" s="61">
        <f>'Челябинская обл.'!$C$20</f>
        <v>0</v>
      </c>
      <c r="N444" s="61">
        <f>'Челябинская обл.'!$C$21</f>
        <v>0</v>
      </c>
      <c r="O444" s="61">
        <f>'Челябинская обл.'!$C$23</f>
        <v>1493.77</v>
      </c>
      <c r="P444" s="61">
        <f>'Челябинская обл.'!$C$24</f>
        <v>0</v>
      </c>
      <c r="Q444" s="61">
        <f>'Челябинская обл.'!$C$25</f>
        <v>0</v>
      </c>
      <c r="R444" s="61">
        <f>'Челябинская обл.'!$C$26</f>
        <v>0</v>
      </c>
      <c r="S444" s="61">
        <f>'Челябинская обл.'!$C$27</f>
        <v>0</v>
      </c>
      <c r="T444" s="61">
        <f>'Челябинская обл.'!$C$28</f>
        <v>0</v>
      </c>
      <c r="U444" s="61">
        <f>'Челябинская обл.'!$C$29</f>
        <v>377.24</v>
      </c>
      <c r="V444" s="61">
        <f>'Челябинская обл.'!$C$34</f>
        <v>13.23</v>
      </c>
      <c r="W444" s="61">
        <f>'Челябинская обл.'!$C$37</f>
        <v>352.76</v>
      </c>
      <c r="X444" s="61">
        <f>'Челябинская обл.'!$C$38</f>
        <v>825.59</v>
      </c>
      <c r="Y444" s="61">
        <f>'Челябинская обл.'!$C$39</f>
        <v>0</v>
      </c>
      <c r="Z444" s="61">
        <f>'Челябинская обл.'!$C$40</f>
        <v>0</v>
      </c>
      <c r="AA444" s="61">
        <f>'Челябинская обл.'!$C$41</f>
        <v>0</v>
      </c>
      <c r="AB444" s="61">
        <f>'Челябинская обл.'!$C$44</f>
        <v>1142.9000000000001</v>
      </c>
      <c r="AC444" s="61">
        <f>'Челябинская обл.'!$C$45</f>
        <v>1066.98</v>
      </c>
      <c r="AD444" s="61">
        <f>'Челябинская обл.'!$C$46</f>
        <v>0</v>
      </c>
      <c r="AE444" s="61">
        <f>'Челябинская обл.'!$C$47</f>
        <v>0</v>
      </c>
      <c r="AF444" s="61">
        <f>'Челябинская обл.'!$C$48</f>
        <v>0</v>
      </c>
      <c r="AG444" s="61">
        <f>'Челябинская обл.'!$C$50</f>
        <v>1081.3599999999999</v>
      </c>
      <c r="AH444" s="61">
        <f>'Челябинская обл.'!$C$51</f>
        <v>1328.18</v>
      </c>
      <c r="AI444" s="61">
        <f>'Челябинская обл.'!$C$52</f>
        <v>0</v>
      </c>
      <c r="AJ444" s="61">
        <f>'Челябинская обл.'!$C$53</f>
        <v>0</v>
      </c>
      <c r="AK444" s="61">
        <f>'Челябинская обл.'!$C$54</f>
        <v>0</v>
      </c>
      <c r="AL444" s="61">
        <f>'Челябинская обл.'!$C$55</f>
        <v>0</v>
      </c>
      <c r="AM444" s="61">
        <f>'Челябинская обл.'!$C$56</f>
        <v>243.71</v>
      </c>
    </row>
    <row r="445" spans="1:39" s="22" customFormat="1" ht="15.75">
      <c r="A445" s="71" t="s">
        <v>354</v>
      </c>
      <c r="B445" s="64" t="s">
        <v>214</v>
      </c>
      <c r="C445" s="60"/>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row>
    <row r="446" spans="1:39" s="22" customFormat="1" ht="15.75">
      <c r="A446" s="72" t="s">
        <v>27</v>
      </c>
      <c r="B446" s="73" t="s">
        <v>537</v>
      </c>
      <c r="C446" s="60"/>
      <c r="D446" s="61" t="str">
        <f>'Челябинская обл.'!$C$7</f>
        <v>13,23</v>
      </c>
      <c r="E446" s="61">
        <f>'Челябинская обл.'!$C$10</f>
        <v>1005.74</v>
      </c>
      <c r="F446" s="61">
        <f>'Челябинская обл.'!$C$11</f>
        <v>0</v>
      </c>
      <c r="G446" s="61">
        <f>'Челябинская обл.'!$C$12</f>
        <v>0</v>
      </c>
      <c r="H446" s="61">
        <f>'Челябинская обл.'!$C$13</f>
        <v>0</v>
      </c>
      <c r="I446" s="61">
        <f>'Челябинская обл.'!$C$14</f>
        <v>0</v>
      </c>
      <c r="J446" s="61">
        <f>'Челябинская обл.'!$C$17</f>
        <v>1987.75</v>
      </c>
      <c r="K446" s="61">
        <f>'Челябинская обл.'!$C$18</f>
        <v>0</v>
      </c>
      <c r="L446" s="61">
        <f>'Челябинская обл.'!$C$19</f>
        <v>0</v>
      </c>
      <c r="M446" s="61">
        <f>'Челябинская обл.'!$C$20</f>
        <v>0</v>
      </c>
      <c r="N446" s="61">
        <f>'Челябинская обл.'!$C$21</f>
        <v>0</v>
      </c>
      <c r="O446" s="61">
        <f>'Челябинская обл.'!$C$23</f>
        <v>1493.77</v>
      </c>
      <c r="P446" s="61">
        <f>'Челябинская обл.'!$C$24</f>
        <v>0</v>
      </c>
      <c r="Q446" s="61">
        <f>'Челябинская обл.'!$C$25</f>
        <v>0</v>
      </c>
      <c r="R446" s="61">
        <f>'Челябинская обл.'!$C$26</f>
        <v>0</v>
      </c>
      <c r="S446" s="61">
        <f>'Челябинская обл.'!$C$27</f>
        <v>0</v>
      </c>
      <c r="T446" s="61">
        <f>'Челябинская обл.'!$C$28</f>
        <v>0</v>
      </c>
      <c r="U446" s="61">
        <f>'Челябинская обл.'!$C$29</f>
        <v>377.24</v>
      </c>
      <c r="V446" s="61">
        <f>'Челябинская обл.'!$C$34</f>
        <v>13.23</v>
      </c>
      <c r="W446" s="61">
        <f>'Челябинская обл.'!$C$37</f>
        <v>352.76</v>
      </c>
      <c r="X446" s="61">
        <f>'Челябинская обл.'!$C$38</f>
        <v>825.59</v>
      </c>
      <c r="Y446" s="61">
        <f>'Челябинская обл.'!$C$39</f>
        <v>0</v>
      </c>
      <c r="Z446" s="61">
        <f>'Челябинская обл.'!$C$40</f>
        <v>0</v>
      </c>
      <c r="AA446" s="61">
        <f>'Челябинская обл.'!$C$41</f>
        <v>0</v>
      </c>
      <c r="AB446" s="61">
        <f>'Челябинская обл.'!$C$44</f>
        <v>1142.9000000000001</v>
      </c>
      <c r="AC446" s="61">
        <f>'Челябинская обл.'!$C$45</f>
        <v>1066.98</v>
      </c>
      <c r="AD446" s="61">
        <f>'Челябинская обл.'!$C$46</f>
        <v>0</v>
      </c>
      <c r="AE446" s="61">
        <f>'Челябинская обл.'!$C$47</f>
        <v>0</v>
      </c>
      <c r="AF446" s="61">
        <f>'Челябинская обл.'!$C$48</f>
        <v>0</v>
      </c>
      <c r="AG446" s="61">
        <f>'Челябинская обл.'!$C$50</f>
        <v>1081.3599999999999</v>
      </c>
      <c r="AH446" s="61">
        <f>'Челябинская обл.'!$C$51</f>
        <v>1328.18</v>
      </c>
      <c r="AI446" s="61">
        <f>'Челябинская обл.'!$C$52</f>
        <v>0</v>
      </c>
      <c r="AJ446" s="61">
        <f>'Челябинская обл.'!$C$53</f>
        <v>0</v>
      </c>
      <c r="AK446" s="61">
        <f>'Челябинская обл.'!$C$54</f>
        <v>0</v>
      </c>
      <c r="AL446" s="61">
        <f>'Челябинская обл.'!$C$55</f>
        <v>0</v>
      </c>
      <c r="AM446" s="61">
        <f>'Челябинская обл.'!$C$56</f>
        <v>243.71</v>
      </c>
    </row>
    <row r="447" spans="1:39" s="22" customFormat="1" ht="15.75">
      <c r="A447" s="65" t="s">
        <v>22</v>
      </c>
      <c r="B447" s="66" t="s">
        <v>524</v>
      </c>
      <c r="C447" s="60"/>
      <c r="D447" s="61" t="str">
        <f>'Челябинская обл.'!$C$7</f>
        <v>13,23</v>
      </c>
      <c r="E447" s="61">
        <f>'Челябинская обл.'!$C$10</f>
        <v>1005.74</v>
      </c>
      <c r="F447" s="61">
        <f>'Челябинская обл.'!$C$11</f>
        <v>0</v>
      </c>
      <c r="G447" s="61">
        <f>'Челябинская обл.'!$C$12</f>
        <v>0</v>
      </c>
      <c r="H447" s="61">
        <f>'Челябинская обл.'!$C$13</f>
        <v>0</v>
      </c>
      <c r="I447" s="61">
        <f>'Челябинская обл.'!$C$14</f>
        <v>0</v>
      </c>
      <c r="J447" s="61">
        <f>'Челябинская обл.'!$C$17</f>
        <v>1987.75</v>
      </c>
      <c r="K447" s="61">
        <f>'Челябинская обл.'!$C$18</f>
        <v>0</v>
      </c>
      <c r="L447" s="61">
        <f>'Челябинская обл.'!$C$19</f>
        <v>0</v>
      </c>
      <c r="M447" s="61">
        <f>'Челябинская обл.'!$C$20</f>
        <v>0</v>
      </c>
      <c r="N447" s="61">
        <f>'Челябинская обл.'!$C$21</f>
        <v>0</v>
      </c>
      <c r="O447" s="61">
        <f>'Челябинская обл.'!$C$23</f>
        <v>1493.77</v>
      </c>
      <c r="P447" s="61">
        <f>'Челябинская обл.'!$C$24</f>
        <v>0</v>
      </c>
      <c r="Q447" s="61">
        <f>'Челябинская обл.'!$C$25</f>
        <v>0</v>
      </c>
      <c r="R447" s="61">
        <f>'Челябинская обл.'!$C$26</f>
        <v>0</v>
      </c>
      <c r="S447" s="61">
        <f>'Челябинская обл.'!$C$27</f>
        <v>0</v>
      </c>
      <c r="T447" s="61">
        <f>'Челябинская обл.'!$C$28</f>
        <v>0</v>
      </c>
      <c r="U447" s="61">
        <f>'Челябинская обл.'!$C$29</f>
        <v>377.24</v>
      </c>
      <c r="V447" s="61">
        <f>'Челябинская обл.'!$C$34</f>
        <v>13.23</v>
      </c>
      <c r="W447" s="61">
        <f>'Челябинская обл.'!$C$37</f>
        <v>352.76</v>
      </c>
      <c r="X447" s="61">
        <f>'Челябинская обл.'!$C$38</f>
        <v>825.59</v>
      </c>
      <c r="Y447" s="61">
        <f>'Челябинская обл.'!$C$39</f>
        <v>0</v>
      </c>
      <c r="Z447" s="61">
        <f>'Челябинская обл.'!$C$40</f>
        <v>0</v>
      </c>
      <c r="AA447" s="61">
        <f>'Челябинская обл.'!$C$41</f>
        <v>0</v>
      </c>
      <c r="AB447" s="61">
        <f>'Челябинская обл.'!$C$44</f>
        <v>1142.9000000000001</v>
      </c>
      <c r="AC447" s="61">
        <f>'Челябинская обл.'!$C$45</f>
        <v>1066.98</v>
      </c>
      <c r="AD447" s="61">
        <f>'Челябинская обл.'!$C$46</f>
        <v>0</v>
      </c>
      <c r="AE447" s="61">
        <f>'Челябинская обл.'!$C$47</f>
        <v>0</v>
      </c>
      <c r="AF447" s="61">
        <f>'Челябинская обл.'!$C$48</f>
        <v>0</v>
      </c>
      <c r="AG447" s="61">
        <f>'Челябинская обл.'!$C$50</f>
        <v>1081.3599999999999</v>
      </c>
      <c r="AH447" s="61">
        <f>'Челябинская обл.'!$C$51</f>
        <v>1328.18</v>
      </c>
      <c r="AI447" s="61">
        <f>'Челябинская обл.'!$C$52</f>
        <v>0</v>
      </c>
      <c r="AJ447" s="61">
        <f>'Челябинская обл.'!$C$53</f>
        <v>0</v>
      </c>
      <c r="AK447" s="61">
        <f>'Челябинская обл.'!$C$54</f>
        <v>0</v>
      </c>
      <c r="AL447" s="61">
        <f>'Челябинская обл.'!$C$55</f>
        <v>0</v>
      </c>
      <c r="AM447" s="61">
        <f>'Челябинская обл.'!$C$56</f>
        <v>243.71</v>
      </c>
    </row>
    <row r="448" spans="1:39" s="22" customFormat="1" ht="15.75">
      <c r="A448" s="65" t="s">
        <v>24</v>
      </c>
      <c r="B448" s="66" t="s">
        <v>120</v>
      </c>
      <c r="C448" s="60"/>
      <c r="D448" s="61" t="str">
        <f>'Челябинская обл.'!$C$7</f>
        <v>13,23</v>
      </c>
      <c r="E448" s="61">
        <f>'Челябинская обл.'!$C$10</f>
        <v>1005.74</v>
      </c>
      <c r="F448" s="61">
        <f>'Челябинская обл.'!$C$11</f>
        <v>0</v>
      </c>
      <c r="G448" s="61">
        <f>'Челябинская обл.'!$C$12</f>
        <v>0</v>
      </c>
      <c r="H448" s="61">
        <f>'Челябинская обл.'!$C$13</f>
        <v>0</v>
      </c>
      <c r="I448" s="61">
        <f>'Челябинская обл.'!$C$14</f>
        <v>0</v>
      </c>
      <c r="J448" s="61">
        <f>'Челябинская обл.'!$C$17</f>
        <v>1987.75</v>
      </c>
      <c r="K448" s="61">
        <f>'Челябинская обл.'!$C$18</f>
        <v>0</v>
      </c>
      <c r="L448" s="61">
        <f>'Челябинская обл.'!$C$19</f>
        <v>0</v>
      </c>
      <c r="M448" s="61">
        <f>'Челябинская обл.'!$C$20</f>
        <v>0</v>
      </c>
      <c r="N448" s="61">
        <f>'Челябинская обл.'!$C$21</f>
        <v>0</v>
      </c>
      <c r="O448" s="61">
        <f>'Челябинская обл.'!$C$23</f>
        <v>1493.77</v>
      </c>
      <c r="P448" s="61">
        <f>'Челябинская обл.'!$C$24</f>
        <v>0</v>
      </c>
      <c r="Q448" s="61">
        <f>'Челябинская обл.'!$C$25</f>
        <v>0</v>
      </c>
      <c r="R448" s="61">
        <f>'Челябинская обл.'!$C$26</f>
        <v>0</v>
      </c>
      <c r="S448" s="61">
        <f>'Челябинская обл.'!$C$27</f>
        <v>0</v>
      </c>
      <c r="T448" s="61">
        <f>'Челябинская обл.'!$C$28</f>
        <v>0</v>
      </c>
      <c r="U448" s="61">
        <f>'Челябинская обл.'!$C$29</f>
        <v>377.24</v>
      </c>
      <c r="V448" s="61">
        <f>'Челябинская обл.'!$C$34</f>
        <v>13.23</v>
      </c>
      <c r="W448" s="61">
        <f>'Челябинская обл.'!$C$37</f>
        <v>352.76</v>
      </c>
      <c r="X448" s="61">
        <f>'Челябинская обл.'!$C$38</f>
        <v>825.59</v>
      </c>
      <c r="Y448" s="61">
        <f>'Челябинская обл.'!$C$39</f>
        <v>0</v>
      </c>
      <c r="Z448" s="61">
        <f>'Челябинская обл.'!$C$40</f>
        <v>0</v>
      </c>
      <c r="AA448" s="61">
        <f>'Челябинская обл.'!$C$41</f>
        <v>0</v>
      </c>
      <c r="AB448" s="61">
        <f>'Челябинская обл.'!$C$44</f>
        <v>1142.9000000000001</v>
      </c>
      <c r="AC448" s="61">
        <f>'Челябинская обл.'!$C$45</f>
        <v>1066.98</v>
      </c>
      <c r="AD448" s="61">
        <f>'Челябинская обл.'!$C$46</f>
        <v>0</v>
      </c>
      <c r="AE448" s="61">
        <f>'Челябинская обл.'!$C$47</f>
        <v>0</v>
      </c>
      <c r="AF448" s="61">
        <f>'Челябинская обл.'!$C$48</f>
        <v>0</v>
      </c>
      <c r="AG448" s="61">
        <f>'Челябинская обл.'!$C$50</f>
        <v>1081.3599999999999</v>
      </c>
      <c r="AH448" s="61">
        <f>'Челябинская обл.'!$C$51</f>
        <v>1328.18</v>
      </c>
      <c r="AI448" s="61">
        <f>'Челябинская обл.'!$C$52</f>
        <v>0</v>
      </c>
      <c r="AJ448" s="61">
        <f>'Челябинская обл.'!$C$53</f>
        <v>0</v>
      </c>
      <c r="AK448" s="61">
        <f>'Челябинская обл.'!$C$54</f>
        <v>0</v>
      </c>
      <c r="AL448" s="61">
        <f>'Челябинская обл.'!$C$55</f>
        <v>0</v>
      </c>
      <c r="AM448" s="61">
        <f>'Челябинская обл.'!$C$56</f>
        <v>243.71</v>
      </c>
    </row>
    <row r="449" spans="1:39" s="22" customFormat="1" ht="15.75">
      <c r="A449" s="69" t="s">
        <v>28</v>
      </c>
      <c r="B449" s="67" t="s">
        <v>603</v>
      </c>
      <c r="C449" s="60"/>
      <c r="D449" s="61" t="str">
        <f>'Челябинская обл.'!$C$7</f>
        <v>13,23</v>
      </c>
      <c r="E449" s="61">
        <f>'Челябинская обл.'!$C$10</f>
        <v>1005.74</v>
      </c>
      <c r="F449" s="61">
        <f>'Челябинская обл.'!$C$11</f>
        <v>0</v>
      </c>
      <c r="G449" s="61">
        <f>'Челябинская обл.'!$C$12</f>
        <v>0</v>
      </c>
      <c r="H449" s="61">
        <f>'Челябинская обл.'!$C$13</f>
        <v>0</v>
      </c>
      <c r="I449" s="61">
        <f>'Челябинская обл.'!$C$14</f>
        <v>0</v>
      </c>
      <c r="J449" s="61">
        <f>'Челябинская обл.'!$C$17</f>
        <v>1987.75</v>
      </c>
      <c r="K449" s="61">
        <f>'Челябинская обл.'!$C$18</f>
        <v>0</v>
      </c>
      <c r="L449" s="61">
        <f>'Челябинская обл.'!$C$19</f>
        <v>0</v>
      </c>
      <c r="M449" s="61">
        <f>'Челябинская обл.'!$C$20</f>
        <v>0</v>
      </c>
      <c r="N449" s="61">
        <f>'Челябинская обл.'!$C$21</f>
        <v>0</v>
      </c>
      <c r="O449" s="61">
        <f>'Челябинская обл.'!$C$23</f>
        <v>1493.77</v>
      </c>
      <c r="P449" s="61">
        <f>'Челябинская обл.'!$C$24</f>
        <v>0</v>
      </c>
      <c r="Q449" s="61">
        <f>'Челябинская обл.'!$C$25</f>
        <v>0</v>
      </c>
      <c r="R449" s="61">
        <f>'Челябинская обл.'!$C$26</f>
        <v>0</v>
      </c>
      <c r="S449" s="61">
        <f>'Челябинская обл.'!$C$27</f>
        <v>0</v>
      </c>
      <c r="T449" s="61">
        <f>'Челябинская обл.'!$C$28</f>
        <v>0</v>
      </c>
      <c r="U449" s="61">
        <f>'Челябинская обл.'!$C$29</f>
        <v>377.24</v>
      </c>
      <c r="V449" s="61">
        <f>'Челябинская обл.'!$C$34</f>
        <v>13.23</v>
      </c>
      <c r="W449" s="61">
        <f>'Челябинская обл.'!$C$37</f>
        <v>352.76</v>
      </c>
      <c r="X449" s="61">
        <f>'Челябинская обл.'!$C$38</f>
        <v>825.59</v>
      </c>
      <c r="Y449" s="61">
        <f>'Челябинская обл.'!$C$39</f>
        <v>0</v>
      </c>
      <c r="Z449" s="61">
        <f>'Челябинская обл.'!$C$40</f>
        <v>0</v>
      </c>
      <c r="AA449" s="61">
        <f>'Челябинская обл.'!$C$41</f>
        <v>0</v>
      </c>
      <c r="AB449" s="61">
        <f>'Челябинская обл.'!$C$44</f>
        <v>1142.9000000000001</v>
      </c>
      <c r="AC449" s="61">
        <f>'Челябинская обл.'!$C$45</f>
        <v>1066.98</v>
      </c>
      <c r="AD449" s="61">
        <f>'Челябинская обл.'!$C$46</f>
        <v>0</v>
      </c>
      <c r="AE449" s="61">
        <f>'Челябинская обл.'!$C$47</f>
        <v>0</v>
      </c>
      <c r="AF449" s="61">
        <f>'Челябинская обл.'!$C$48</f>
        <v>0</v>
      </c>
      <c r="AG449" s="61">
        <f>'Челябинская обл.'!$C$50</f>
        <v>1081.3599999999999</v>
      </c>
      <c r="AH449" s="61">
        <f>'Челябинская обл.'!$C$51</f>
        <v>1328.18</v>
      </c>
      <c r="AI449" s="61">
        <f>'Челябинская обл.'!$C$52</f>
        <v>0</v>
      </c>
      <c r="AJ449" s="61">
        <f>'Челябинская обл.'!$C$53</f>
        <v>0</v>
      </c>
      <c r="AK449" s="61">
        <f>'Челябинская обл.'!$C$54</f>
        <v>0</v>
      </c>
      <c r="AL449" s="61">
        <f>'Челябинская обл.'!$C$55</f>
        <v>0</v>
      </c>
      <c r="AM449" s="61">
        <f>'Челябинская обл.'!$C$56</f>
        <v>243.71</v>
      </c>
    </row>
    <row r="450" spans="1:39" s="22" customFormat="1" ht="15.75">
      <c r="A450" s="65" t="s">
        <v>221</v>
      </c>
      <c r="B450" s="66" t="s">
        <v>525</v>
      </c>
      <c r="C450" s="60"/>
      <c r="D450" s="61" t="str">
        <f>'Челябинская обл.'!$C$7</f>
        <v>13,23</v>
      </c>
      <c r="E450" s="61">
        <f>'Челябинская обл.'!$C$10</f>
        <v>1005.74</v>
      </c>
      <c r="F450" s="61">
        <f>'Челябинская обл.'!$C$11</f>
        <v>0</v>
      </c>
      <c r="G450" s="61">
        <f>'Челябинская обл.'!$C$12</f>
        <v>0</v>
      </c>
      <c r="H450" s="61">
        <f>'Челябинская обл.'!$C$13</f>
        <v>0</v>
      </c>
      <c r="I450" s="61">
        <f>'Челябинская обл.'!$C$14</f>
        <v>0</v>
      </c>
      <c r="J450" s="61">
        <f>'Челябинская обл.'!$C$17</f>
        <v>1987.75</v>
      </c>
      <c r="K450" s="61">
        <f>'Челябинская обл.'!$C$18</f>
        <v>0</v>
      </c>
      <c r="L450" s="61">
        <f>'Челябинская обл.'!$C$19</f>
        <v>0</v>
      </c>
      <c r="M450" s="61">
        <f>'Челябинская обл.'!$C$20</f>
        <v>0</v>
      </c>
      <c r="N450" s="61">
        <f>'Челябинская обл.'!$C$21</f>
        <v>0</v>
      </c>
      <c r="O450" s="61">
        <f>'Челябинская обл.'!$C$23</f>
        <v>1493.77</v>
      </c>
      <c r="P450" s="61">
        <f>'Челябинская обл.'!$C$24</f>
        <v>0</v>
      </c>
      <c r="Q450" s="61">
        <f>'Челябинская обл.'!$C$25</f>
        <v>0</v>
      </c>
      <c r="R450" s="61">
        <f>'Челябинская обл.'!$C$26</f>
        <v>0</v>
      </c>
      <c r="S450" s="61">
        <f>'Челябинская обл.'!$C$27</f>
        <v>0</v>
      </c>
      <c r="T450" s="61">
        <f>'Челябинская обл.'!$C$28</f>
        <v>0</v>
      </c>
      <c r="U450" s="61">
        <f>'Челябинская обл.'!$C$29</f>
        <v>377.24</v>
      </c>
      <c r="V450" s="61">
        <f>'Челябинская обл.'!$C$34</f>
        <v>13.23</v>
      </c>
      <c r="W450" s="61">
        <f>'Челябинская обл.'!$C$37</f>
        <v>352.76</v>
      </c>
      <c r="X450" s="61">
        <f>'Челябинская обл.'!$C$38</f>
        <v>825.59</v>
      </c>
      <c r="Y450" s="61">
        <f>'Челябинская обл.'!$C$39</f>
        <v>0</v>
      </c>
      <c r="Z450" s="61">
        <f>'Челябинская обл.'!$C$40</f>
        <v>0</v>
      </c>
      <c r="AA450" s="61">
        <f>'Челябинская обл.'!$C$41</f>
        <v>0</v>
      </c>
      <c r="AB450" s="61">
        <f>'Челябинская обл.'!$C$44</f>
        <v>1142.9000000000001</v>
      </c>
      <c r="AC450" s="61">
        <f>'Челябинская обл.'!$C$45</f>
        <v>1066.98</v>
      </c>
      <c r="AD450" s="61">
        <f>'Челябинская обл.'!$C$46</f>
        <v>0</v>
      </c>
      <c r="AE450" s="61">
        <f>'Челябинская обл.'!$C$47</f>
        <v>0</v>
      </c>
      <c r="AF450" s="61">
        <f>'Челябинская обл.'!$C$48</f>
        <v>0</v>
      </c>
      <c r="AG450" s="61">
        <f>'Челябинская обл.'!$C$50</f>
        <v>1081.3599999999999</v>
      </c>
      <c r="AH450" s="61">
        <f>'Челябинская обл.'!$C$51</f>
        <v>1328.18</v>
      </c>
      <c r="AI450" s="61">
        <f>'Челябинская обл.'!$C$52</f>
        <v>0</v>
      </c>
      <c r="AJ450" s="61">
        <f>'Челябинская обл.'!$C$53</f>
        <v>0</v>
      </c>
      <c r="AK450" s="61">
        <f>'Челябинская обл.'!$C$54</f>
        <v>0</v>
      </c>
      <c r="AL450" s="61">
        <f>'Челябинская обл.'!$C$55</f>
        <v>0</v>
      </c>
      <c r="AM450" s="61">
        <f>'Челябинская обл.'!$C$56</f>
        <v>243.71</v>
      </c>
    </row>
    <row r="451" spans="1:39" s="22" customFormat="1" ht="15.75">
      <c r="A451" s="76">
        <v>6</v>
      </c>
      <c r="B451" s="73" t="s">
        <v>604</v>
      </c>
      <c r="C451" s="60"/>
      <c r="D451" s="61" t="str">
        <f>'Челябинская обл.'!$C$7</f>
        <v>13,23</v>
      </c>
      <c r="E451" s="61">
        <f>'Челябинская обл.'!$C$10</f>
        <v>1005.74</v>
      </c>
      <c r="F451" s="61">
        <f>'Челябинская обл.'!$C$11</f>
        <v>0</v>
      </c>
      <c r="G451" s="61">
        <f>'Челябинская обл.'!$C$12</f>
        <v>0</v>
      </c>
      <c r="H451" s="61">
        <f>'Челябинская обл.'!$C$13</f>
        <v>0</v>
      </c>
      <c r="I451" s="61">
        <f>'Челябинская обл.'!$C$14</f>
        <v>0</v>
      </c>
      <c r="J451" s="61">
        <f>'Челябинская обл.'!$C$17</f>
        <v>1987.75</v>
      </c>
      <c r="K451" s="61">
        <f>'Челябинская обл.'!$C$18</f>
        <v>0</v>
      </c>
      <c r="L451" s="61">
        <f>'Челябинская обл.'!$C$19</f>
        <v>0</v>
      </c>
      <c r="M451" s="61">
        <f>'Челябинская обл.'!$C$20</f>
        <v>0</v>
      </c>
      <c r="N451" s="61">
        <f>'Челябинская обл.'!$C$21</f>
        <v>0</v>
      </c>
      <c r="O451" s="61">
        <f>'Челябинская обл.'!$C$23</f>
        <v>1493.77</v>
      </c>
      <c r="P451" s="61">
        <f>'Челябинская обл.'!$C$24</f>
        <v>0</v>
      </c>
      <c r="Q451" s="61">
        <f>'Челябинская обл.'!$C$25</f>
        <v>0</v>
      </c>
      <c r="R451" s="61">
        <f>'Челябинская обл.'!$C$26</f>
        <v>0</v>
      </c>
      <c r="S451" s="61">
        <f>'Челябинская обл.'!$C$27</f>
        <v>0</v>
      </c>
      <c r="T451" s="61">
        <f>'Челябинская обл.'!$C$28</f>
        <v>0</v>
      </c>
      <c r="U451" s="61">
        <f>'Челябинская обл.'!$C$29</f>
        <v>377.24</v>
      </c>
      <c r="V451" s="61">
        <f>'Челябинская обл.'!$C$34</f>
        <v>13.23</v>
      </c>
      <c r="W451" s="61">
        <f>'Челябинская обл.'!$C$37</f>
        <v>352.76</v>
      </c>
      <c r="X451" s="61">
        <f>'Челябинская обл.'!$C$38</f>
        <v>825.59</v>
      </c>
      <c r="Y451" s="61">
        <f>'Челябинская обл.'!$C$39</f>
        <v>0</v>
      </c>
      <c r="Z451" s="61">
        <f>'Челябинская обл.'!$C$40</f>
        <v>0</v>
      </c>
      <c r="AA451" s="61">
        <f>'Челябинская обл.'!$C$41</f>
        <v>0</v>
      </c>
      <c r="AB451" s="61">
        <f>'Челябинская обл.'!$C$44</f>
        <v>1142.9000000000001</v>
      </c>
      <c r="AC451" s="61">
        <f>'Челябинская обл.'!$C$45</f>
        <v>1066.98</v>
      </c>
      <c r="AD451" s="61">
        <f>'Челябинская обл.'!$C$46</f>
        <v>0</v>
      </c>
      <c r="AE451" s="61">
        <f>'Челябинская обл.'!$C$47</f>
        <v>0</v>
      </c>
      <c r="AF451" s="61">
        <f>'Челябинская обл.'!$C$48</f>
        <v>0</v>
      </c>
      <c r="AG451" s="61">
        <f>'Челябинская обл.'!$C$50</f>
        <v>1081.3599999999999</v>
      </c>
      <c r="AH451" s="61">
        <f>'Челябинская обл.'!$C$51</f>
        <v>1328.18</v>
      </c>
      <c r="AI451" s="61">
        <f>'Челябинская обл.'!$C$52</f>
        <v>0</v>
      </c>
      <c r="AJ451" s="61">
        <f>'Челябинская обл.'!$C$53</f>
        <v>0</v>
      </c>
      <c r="AK451" s="61">
        <f>'Челябинская обл.'!$C$54</f>
        <v>0</v>
      </c>
      <c r="AL451" s="61">
        <f>'Челябинская обл.'!$C$55</f>
        <v>0</v>
      </c>
      <c r="AM451" s="61">
        <f>'Челябинская обл.'!$C$56</f>
        <v>243.71</v>
      </c>
    </row>
    <row r="452" spans="1:39" s="22" customFormat="1" ht="15.75">
      <c r="A452" s="71" t="s">
        <v>356</v>
      </c>
      <c r="B452" s="64" t="s">
        <v>215</v>
      </c>
      <c r="C452" s="60"/>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row>
    <row r="453" spans="1:39" s="22" customFormat="1" ht="15.75">
      <c r="A453" s="72" t="s">
        <v>27</v>
      </c>
      <c r="B453" s="73" t="s">
        <v>605</v>
      </c>
      <c r="C453" s="60"/>
      <c r="D453" s="61" t="str">
        <f>'Челябинская обл.'!$C$7</f>
        <v>13,23</v>
      </c>
      <c r="E453" s="61">
        <f>'Челябинская обл.'!$C$10</f>
        <v>1005.74</v>
      </c>
      <c r="F453" s="61">
        <f>'Челябинская обл.'!$C$11</f>
        <v>0</v>
      </c>
      <c r="G453" s="61">
        <f>'Челябинская обл.'!$C$12</f>
        <v>0</v>
      </c>
      <c r="H453" s="61">
        <f>'Челябинская обл.'!$C$13</f>
        <v>0</v>
      </c>
      <c r="I453" s="61">
        <f>'Челябинская обл.'!$C$14</f>
        <v>0</v>
      </c>
      <c r="J453" s="61">
        <f>'Челябинская обл.'!$C$17</f>
        <v>1987.75</v>
      </c>
      <c r="K453" s="61">
        <f>'Челябинская обл.'!$C$18</f>
        <v>0</v>
      </c>
      <c r="L453" s="61">
        <f>'Челябинская обл.'!$C$19</f>
        <v>0</v>
      </c>
      <c r="M453" s="61">
        <f>'Челябинская обл.'!$C$20</f>
        <v>0</v>
      </c>
      <c r="N453" s="61">
        <f>'Челябинская обл.'!$C$21</f>
        <v>0</v>
      </c>
      <c r="O453" s="61">
        <f>'Челябинская обл.'!$C$23</f>
        <v>1493.77</v>
      </c>
      <c r="P453" s="61">
        <f>'Челябинская обл.'!$C$24</f>
        <v>0</v>
      </c>
      <c r="Q453" s="61">
        <f>'Челябинская обл.'!$C$25</f>
        <v>0</v>
      </c>
      <c r="R453" s="61">
        <f>'Челябинская обл.'!$C$26</f>
        <v>0</v>
      </c>
      <c r="S453" s="61">
        <f>'Челябинская обл.'!$C$27</f>
        <v>0</v>
      </c>
      <c r="T453" s="61">
        <f>'Челябинская обл.'!$C$28</f>
        <v>0</v>
      </c>
      <c r="U453" s="61">
        <f>'Челябинская обл.'!$C$29</f>
        <v>377.24</v>
      </c>
      <c r="V453" s="61">
        <f>'Челябинская обл.'!$C$34</f>
        <v>13.23</v>
      </c>
      <c r="W453" s="61">
        <f>'Челябинская обл.'!$C$37</f>
        <v>352.76</v>
      </c>
      <c r="X453" s="61">
        <f>'Челябинская обл.'!$C$38</f>
        <v>825.59</v>
      </c>
      <c r="Y453" s="61">
        <f>'Челябинская обл.'!$C$39</f>
        <v>0</v>
      </c>
      <c r="Z453" s="61">
        <f>'Челябинская обл.'!$C$40</f>
        <v>0</v>
      </c>
      <c r="AA453" s="61">
        <f>'Челябинская обл.'!$C$41</f>
        <v>0</v>
      </c>
      <c r="AB453" s="61">
        <f>'Челябинская обл.'!$C$44</f>
        <v>1142.9000000000001</v>
      </c>
      <c r="AC453" s="61">
        <f>'Челябинская обл.'!$C$45</f>
        <v>1066.98</v>
      </c>
      <c r="AD453" s="61">
        <f>'Челябинская обл.'!$C$46</f>
        <v>0</v>
      </c>
      <c r="AE453" s="61">
        <f>'Челябинская обл.'!$C$47</f>
        <v>0</v>
      </c>
      <c r="AF453" s="61">
        <f>'Челябинская обл.'!$C$48</f>
        <v>0</v>
      </c>
      <c r="AG453" s="61">
        <f>'Челябинская обл.'!$C$50</f>
        <v>1081.3599999999999</v>
      </c>
      <c r="AH453" s="61">
        <f>'Челябинская обл.'!$C$51</f>
        <v>1328.18</v>
      </c>
      <c r="AI453" s="61">
        <f>'Челябинская обл.'!$C$52</f>
        <v>0</v>
      </c>
      <c r="AJ453" s="61">
        <f>'Челябинская обл.'!$C$53</f>
        <v>0</v>
      </c>
      <c r="AK453" s="61">
        <f>'Челябинская обл.'!$C$54</f>
        <v>0</v>
      </c>
      <c r="AL453" s="61">
        <f>'Челябинская обл.'!$C$55</f>
        <v>0</v>
      </c>
      <c r="AM453" s="61">
        <f>'Челябинская обл.'!$C$56</f>
        <v>243.71</v>
      </c>
    </row>
    <row r="454" spans="1:39" s="22" customFormat="1" ht="15.75">
      <c r="A454" s="65" t="s">
        <v>22</v>
      </c>
      <c r="B454" s="66" t="s">
        <v>526</v>
      </c>
      <c r="C454" s="60"/>
      <c r="D454" s="61" t="str">
        <f>'Челябинская обл.'!$C$7</f>
        <v>13,23</v>
      </c>
      <c r="E454" s="61">
        <f>'Челябинская обл.'!$C$10</f>
        <v>1005.74</v>
      </c>
      <c r="F454" s="61">
        <f>'Челябинская обл.'!$C$11</f>
        <v>0</v>
      </c>
      <c r="G454" s="61">
        <f>'Челябинская обл.'!$C$12</f>
        <v>0</v>
      </c>
      <c r="H454" s="61">
        <f>'Челябинская обл.'!$C$13</f>
        <v>0</v>
      </c>
      <c r="I454" s="61">
        <f>'Челябинская обл.'!$C$14</f>
        <v>0</v>
      </c>
      <c r="J454" s="61">
        <f>'Челябинская обл.'!$C$17</f>
        <v>1987.75</v>
      </c>
      <c r="K454" s="61">
        <f>'Челябинская обл.'!$C$18</f>
        <v>0</v>
      </c>
      <c r="L454" s="61">
        <f>'Челябинская обл.'!$C$19</f>
        <v>0</v>
      </c>
      <c r="M454" s="61">
        <f>'Челябинская обл.'!$C$20</f>
        <v>0</v>
      </c>
      <c r="N454" s="61">
        <f>'Челябинская обл.'!$C$21</f>
        <v>0</v>
      </c>
      <c r="O454" s="61">
        <f>'Челябинская обл.'!$C$23</f>
        <v>1493.77</v>
      </c>
      <c r="P454" s="61">
        <f>'Челябинская обл.'!$C$24</f>
        <v>0</v>
      </c>
      <c r="Q454" s="61">
        <f>'Челябинская обл.'!$C$25</f>
        <v>0</v>
      </c>
      <c r="R454" s="61">
        <f>'Челябинская обл.'!$C$26</f>
        <v>0</v>
      </c>
      <c r="S454" s="61">
        <f>'Челябинская обл.'!$C$27</f>
        <v>0</v>
      </c>
      <c r="T454" s="61">
        <f>'Челябинская обл.'!$C$28</f>
        <v>0</v>
      </c>
      <c r="U454" s="61">
        <f>'Челябинская обл.'!$C$29</f>
        <v>377.24</v>
      </c>
      <c r="V454" s="61">
        <f>'Челябинская обл.'!$C$34</f>
        <v>13.23</v>
      </c>
      <c r="W454" s="61">
        <f>'Челябинская обл.'!$C$37</f>
        <v>352.76</v>
      </c>
      <c r="X454" s="61">
        <f>'Челябинская обл.'!$C$38</f>
        <v>825.59</v>
      </c>
      <c r="Y454" s="61">
        <f>'Челябинская обл.'!$C$39</f>
        <v>0</v>
      </c>
      <c r="Z454" s="61">
        <f>'Челябинская обл.'!$C$40</f>
        <v>0</v>
      </c>
      <c r="AA454" s="61">
        <f>'Челябинская обл.'!$C$41</f>
        <v>0</v>
      </c>
      <c r="AB454" s="61">
        <f>'Челябинская обл.'!$C$44</f>
        <v>1142.9000000000001</v>
      </c>
      <c r="AC454" s="61">
        <f>'Челябинская обл.'!$C$45</f>
        <v>1066.98</v>
      </c>
      <c r="AD454" s="61">
        <f>'Челябинская обл.'!$C$46</f>
        <v>0</v>
      </c>
      <c r="AE454" s="61">
        <f>'Челябинская обл.'!$C$47</f>
        <v>0</v>
      </c>
      <c r="AF454" s="61">
        <f>'Челябинская обл.'!$C$48</f>
        <v>0</v>
      </c>
      <c r="AG454" s="61">
        <f>'Челябинская обл.'!$C$50</f>
        <v>1081.3599999999999</v>
      </c>
      <c r="AH454" s="61">
        <f>'Челябинская обл.'!$C$51</f>
        <v>1328.18</v>
      </c>
      <c r="AI454" s="61">
        <f>'Челябинская обл.'!$C$52</f>
        <v>0</v>
      </c>
      <c r="AJ454" s="61">
        <f>'Челябинская обл.'!$C$53</f>
        <v>0</v>
      </c>
      <c r="AK454" s="61">
        <f>'Челябинская обл.'!$C$54</f>
        <v>0</v>
      </c>
      <c r="AL454" s="61">
        <f>'Челябинская обл.'!$C$55</f>
        <v>0</v>
      </c>
      <c r="AM454" s="61">
        <f>'Челябинская обл.'!$C$56</f>
        <v>243.71</v>
      </c>
    </row>
    <row r="455" spans="1:39" s="22" customFormat="1" ht="15.75">
      <c r="A455" s="72" t="s">
        <v>24</v>
      </c>
      <c r="B455" s="66" t="s">
        <v>527</v>
      </c>
      <c r="C455" s="60"/>
      <c r="D455" s="61" t="str">
        <f>'Челябинская обл.'!$C$7</f>
        <v>13,23</v>
      </c>
      <c r="E455" s="61">
        <f>'Челябинская обл.'!$C$10</f>
        <v>1005.74</v>
      </c>
      <c r="F455" s="61">
        <f>'Челябинская обл.'!$C$11</f>
        <v>0</v>
      </c>
      <c r="G455" s="61">
        <f>'Челябинская обл.'!$C$12</f>
        <v>0</v>
      </c>
      <c r="H455" s="61">
        <f>'Челябинская обл.'!$C$13</f>
        <v>0</v>
      </c>
      <c r="I455" s="61">
        <f>'Челябинская обл.'!$C$14</f>
        <v>0</v>
      </c>
      <c r="J455" s="61">
        <f>'Челябинская обл.'!$C$17</f>
        <v>1987.75</v>
      </c>
      <c r="K455" s="61">
        <f>'Челябинская обл.'!$C$18</f>
        <v>0</v>
      </c>
      <c r="L455" s="61">
        <f>'Челябинская обл.'!$C$19</f>
        <v>0</v>
      </c>
      <c r="M455" s="61">
        <f>'Челябинская обл.'!$C$20</f>
        <v>0</v>
      </c>
      <c r="N455" s="61">
        <f>'Челябинская обл.'!$C$21</f>
        <v>0</v>
      </c>
      <c r="O455" s="61">
        <f>'Челябинская обл.'!$C$23</f>
        <v>1493.77</v>
      </c>
      <c r="P455" s="61">
        <f>'Челябинская обл.'!$C$24</f>
        <v>0</v>
      </c>
      <c r="Q455" s="61">
        <f>'Челябинская обл.'!$C$25</f>
        <v>0</v>
      </c>
      <c r="R455" s="61">
        <f>'Челябинская обл.'!$C$26</f>
        <v>0</v>
      </c>
      <c r="S455" s="61">
        <f>'Челябинская обл.'!$C$27</f>
        <v>0</v>
      </c>
      <c r="T455" s="61">
        <f>'Челябинская обл.'!$C$28</f>
        <v>0</v>
      </c>
      <c r="U455" s="61">
        <f>'Челябинская обл.'!$C$29</f>
        <v>377.24</v>
      </c>
      <c r="V455" s="61">
        <f>'Челябинская обл.'!$C$34</f>
        <v>13.23</v>
      </c>
      <c r="W455" s="61">
        <f>'Челябинская обл.'!$C$37</f>
        <v>352.76</v>
      </c>
      <c r="X455" s="61">
        <f>'Челябинская обл.'!$C$38</f>
        <v>825.59</v>
      </c>
      <c r="Y455" s="61">
        <f>'Челябинская обл.'!$C$39</f>
        <v>0</v>
      </c>
      <c r="Z455" s="61">
        <f>'Челябинская обл.'!$C$40</f>
        <v>0</v>
      </c>
      <c r="AA455" s="61">
        <f>'Челябинская обл.'!$C$41</f>
        <v>0</v>
      </c>
      <c r="AB455" s="61">
        <f>'Челябинская обл.'!$C$44</f>
        <v>1142.9000000000001</v>
      </c>
      <c r="AC455" s="61">
        <f>'Челябинская обл.'!$C$45</f>
        <v>1066.98</v>
      </c>
      <c r="AD455" s="61">
        <f>'Челябинская обл.'!$C$46</f>
        <v>0</v>
      </c>
      <c r="AE455" s="61">
        <f>'Челябинская обл.'!$C$47</f>
        <v>0</v>
      </c>
      <c r="AF455" s="61">
        <f>'Челябинская обл.'!$C$48</f>
        <v>0</v>
      </c>
      <c r="AG455" s="61">
        <f>'Челябинская обл.'!$C$50</f>
        <v>1081.3599999999999</v>
      </c>
      <c r="AH455" s="61">
        <f>'Челябинская обл.'!$C$51</f>
        <v>1328.18</v>
      </c>
      <c r="AI455" s="61">
        <f>'Челябинская обл.'!$C$52</f>
        <v>0</v>
      </c>
      <c r="AJ455" s="61">
        <f>'Челябинская обл.'!$C$53</f>
        <v>0</v>
      </c>
      <c r="AK455" s="61">
        <f>'Челябинская обл.'!$C$54</f>
        <v>0</v>
      </c>
      <c r="AL455" s="61">
        <f>'Челябинская обл.'!$C$55</f>
        <v>0</v>
      </c>
      <c r="AM455" s="61">
        <f>'Челябинская обл.'!$C$56</f>
        <v>243.71</v>
      </c>
    </row>
    <row r="456" spans="1:39" s="22" customFormat="1" ht="15.75">
      <c r="A456" s="65" t="s">
        <v>28</v>
      </c>
      <c r="B456" s="73" t="s">
        <v>606</v>
      </c>
      <c r="C456" s="60"/>
      <c r="D456" s="61" t="str">
        <f>'Челябинская обл.'!$C$7</f>
        <v>13,23</v>
      </c>
      <c r="E456" s="61">
        <f>'Челябинская обл.'!$C$10</f>
        <v>1005.74</v>
      </c>
      <c r="F456" s="61">
        <f>'Челябинская обл.'!$C$11</f>
        <v>0</v>
      </c>
      <c r="G456" s="61">
        <f>'Челябинская обл.'!$C$12</f>
        <v>0</v>
      </c>
      <c r="H456" s="61">
        <f>'Челябинская обл.'!$C$13</f>
        <v>0</v>
      </c>
      <c r="I456" s="61">
        <f>'Челябинская обл.'!$C$14</f>
        <v>0</v>
      </c>
      <c r="J456" s="61">
        <f>'Челябинская обл.'!$C$17</f>
        <v>1987.75</v>
      </c>
      <c r="K456" s="61">
        <f>'Челябинская обл.'!$C$18</f>
        <v>0</v>
      </c>
      <c r="L456" s="61">
        <f>'Челябинская обл.'!$C$19</f>
        <v>0</v>
      </c>
      <c r="M456" s="61">
        <f>'Челябинская обл.'!$C$20</f>
        <v>0</v>
      </c>
      <c r="N456" s="61">
        <f>'Челябинская обл.'!$C$21</f>
        <v>0</v>
      </c>
      <c r="O456" s="61">
        <f>'Челябинская обл.'!$C$23</f>
        <v>1493.77</v>
      </c>
      <c r="P456" s="61">
        <f>'Челябинская обл.'!$C$24</f>
        <v>0</v>
      </c>
      <c r="Q456" s="61">
        <f>'Челябинская обл.'!$C$25</f>
        <v>0</v>
      </c>
      <c r="R456" s="61">
        <f>'Челябинская обл.'!$C$26</f>
        <v>0</v>
      </c>
      <c r="S456" s="61">
        <f>'Челябинская обл.'!$C$27</f>
        <v>0</v>
      </c>
      <c r="T456" s="61">
        <f>'Челябинская обл.'!$C$28</f>
        <v>0</v>
      </c>
      <c r="U456" s="61">
        <f>'Челябинская обл.'!$C$29</f>
        <v>377.24</v>
      </c>
      <c r="V456" s="61">
        <f>'Челябинская обл.'!$C$34</f>
        <v>13.23</v>
      </c>
      <c r="W456" s="61">
        <f>'Челябинская обл.'!$C$37</f>
        <v>352.76</v>
      </c>
      <c r="X456" s="61">
        <f>'Челябинская обл.'!$C$38</f>
        <v>825.59</v>
      </c>
      <c r="Y456" s="61">
        <f>'Челябинская обл.'!$C$39</f>
        <v>0</v>
      </c>
      <c r="Z456" s="61">
        <f>'Челябинская обл.'!$C$40</f>
        <v>0</v>
      </c>
      <c r="AA456" s="61">
        <f>'Челябинская обл.'!$C$41</f>
        <v>0</v>
      </c>
      <c r="AB456" s="61">
        <f>'Челябинская обл.'!$C$44</f>
        <v>1142.9000000000001</v>
      </c>
      <c r="AC456" s="61">
        <f>'Челябинская обл.'!$C$45</f>
        <v>1066.98</v>
      </c>
      <c r="AD456" s="61">
        <f>'Челябинская обл.'!$C$46</f>
        <v>0</v>
      </c>
      <c r="AE456" s="61">
        <f>'Челябинская обл.'!$C$47</f>
        <v>0</v>
      </c>
      <c r="AF456" s="61">
        <f>'Челябинская обл.'!$C$48</f>
        <v>0</v>
      </c>
      <c r="AG456" s="61">
        <f>'Челябинская обл.'!$C$50</f>
        <v>1081.3599999999999</v>
      </c>
      <c r="AH456" s="61">
        <f>'Челябинская обл.'!$C$51</f>
        <v>1328.18</v>
      </c>
      <c r="AI456" s="61">
        <f>'Челябинская обл.'!$C$52</f>
        <v>0</v>
      </c>
      <c r="AJ456" s="61">
        <f>'Челябинская обл.'!$C$53</f>
        <v>0</v>
      </c>
      <c r="AK456" s="61">
        <f>'Челябинская обл.'!$C$54</f>
        <v>0</v>
      </c>
      <c r="AL456" s="61">
        <f>'Челябинская обл.'!$C$55</f>
        <v>0</v>
      </c>
      <c r="AM456" s="61">
        <f>'Челябинская обл.'!$C$56</f>
        <v>243.71</v>
      </c>
    </row>
    <row r="457" spans="1:39" s="22" customFormat="1" ht="15.75">
      <c r="A457" s="72" t="s">
        <v>221</v>
      </c>
      <c r="B457" s="66" t="s">
        <v>528</v>
      </c>
      <c r="C457" s="60"/>
      <c r="D457" s="61" t="str">
        <f>'Челябинская обл.'!$C$7</f>
        <v>13,23</v>
      </c>
      <c r="E457" s="61">
        <f>'Челябинская обл.'!$C$10</f>
        <v>1005.74</v>
      </c>
      <c r="F457" s="61">
        <f>'Челябинская обл.'!$C$11</f>
        <v>0</v>
      </c>
      <c r="G457" s="61">
        <f>'Челябинская обл.'!$C$12</f>
        <v>0</v>
      </c>
      <c r="H457" s="61">
        <f>'Челябинская обл.'!$C$13</f>
        <v>0</v>
      </c>
      <c r="I457" s="61">
        <f>'Челябинская обл.'!$C$14</f>
        <v>0</v>
      </c>
      <c r="J457" s="61">
        <f>'Челябинская обл.'!$C$17</f>
        <v>1987.75</v>
      </c>
      <c r="K457" s="61">
        <f>'Челябинская обл.'!$C$18</f>
        <v>0</v>
      </c>
      <c r="L457" s="61">
        <f>'Челябинская обл.'!$C$19</f>
        <v>0</v>
      </c>
      <c r="M457" s="61">
        <f>'Челябинская обл.'!$C$20</f>
        <v>0</v>
      </c>
      <c r="N457" s="61">
        <f>'Челябинская обл.'!$C$21</f>
        <v>0</v>
      </c>
      <c r="O457" s="61">
        <f>'Челябинская обл.'!$C$23</f>
        <v>1493.77</v>
      </c>
      <c r="P457" s="61">
        <f>'Челябинская обл.'!$C$24</f>
        <v>0</v>
      </c>
      <c r="Q457" s="61">
        <f>'Челябинская обл.'!$C$25</f>
        <v>0</v>
      </c>
      <c r="R457" s="61">
        <f>'Челябинская обл.'!$C$26</f>
        <v>0</v>
      </c>
      <c r="S457" s="61">
        <f>'Челябинская обл.'!$C$27</f>
        <v>0</v>
      </c>
      <c r="T457" s="61">
        <f>'Челябинская обл.'!$C$28</f>
        <v>0</v>
      </c>
      <c r="U457" s="61">
        <f>'Челябинская обл.'!$C$29</f>
        <v>377.24</v>
      </c>
      <c r="V457" s="61">
        <f>'Челябинская обл.'!$C$34</f>
        <v>13.23</v>
      </c>
      <c r="W457" s="61">
        <f>'Челябинская обл.'!$C$37</f>
        <v>352.76</v>
      </c>
      <c r="X457" s="61">
        <f>'Челябинская обл.'!$C$38</f>
        <v>825.59</v>
      </c>
      <c r="Y457" s="61">
        <f>'Челябинская обл.'!$C$39</f>
        <v>0</v>
      </c>
      <c r="Z457" s="61">
        <f>'Челябинская обл.'!$C$40</f>
        <v>0</v>
      </c>
      <c r="AA457" s="61">
        <f>'Челябинская обл.'!$C$41</f>
        <v>0</v>
      </c>
      <c r="AB457" s="61">
        <f>'Челябинская обл.'!$C$44</f>
        <v>1142.9000000000001</v>
      </c>
      <c r="AC457" s="61">
        <f>'Челябинская обл.'!$C$45</f>
        <v>1066.98</v>
      </c>
      <c r="AD457" s="61">
        <f>'Челябинская обл.'!$C$46</f>
        <v>0</v>
      </c>
      <c r="AE457" s="61">
        <f>'Челябинская обл.'!$C$47</f>
        <v>0</v>
      </c>
      <c r="AF457" s="61">
        <f>'Челябинская обл.'!$C$48</f>
        <v>0</v>
      </c>
      <c r="AG457" s="61">
        <f>'Челябинская обл.'!$C$50</f>
        <v>1081.3599999999999</v>
      </c>
      <c r="AH457" s="61">
        <f>'Челябинская обл.'!$C$51</f>
        <v>1328.18</v>
      </c>
      <c r="AI457" s="61">
        <f>'Челябинская обл.'!$C$52</f>
        <v>0</v>
      </c>
      <c r="AJ457" s="61">
        <f>'Челябинская обл.'!$C$53</f>
        <v>0</v>
      </c>
      <c r="AK457" s="61">
        <f>'Челябинская обл.'!$C$54</f>
        <v>0</v>
      </c>
      <c r="AL457" s="61">
        <f>'Челябинская обл.'!$C$55</f>
        <v>0</v>
      </c>
      <c r="AM457" s="61">
        <f>'Челябинская обл.'!$C$56</f>
        <v>243.71</v>
      </c>
    </row>
    <row r="458" spans="1:39" s="22" customFormat="1" ht="15.75">
      <c r="A458" s="65" t="s">
        <v>223</v>
      </c>
      <c r="B458" s="66" t="s">
        <v>529</v>
      </c>
      <c r="C458" s="60"/>
      <c r="D458" s="61" t="str">
        <f>'Челябинская обл.'!$C$7</f>
        <v>13,23</v>
      </c>
      <c r="E458" s="61">
        <f>'Челябинская обл.'!$C$10</f>
        <v>1005.74</v>
      </c>
      <c r="F458" s="61">
        <f>'Челябинская обл.'!$C$11</f>
        <v>0</v>
      </c>
      <c r="G458" s="61">
        <f>'Челябинская обл.'!$C$12</f>
        <v>0</v>
      </c>
      <c r="H458" s="61">
        <f>'Челябинская обл.'!$C$13</f>
        <v>0</v>
      </c>
      <c r="I458" s="61">
        <f>'Челябинская обл.'!$C$14</f>
        <v>0</v>
      </c>
      <c r="J458" s="61">
        <f>'Челябинская обл.'!$C$17</f>
        <v>1987.75</v>
      </c>
      <c r="K458" s="61">
        <f>'Челябинская обл.'!$C$18</f>
        <v>0</v>
      </c>
      <c r="L458" s="61">
        <f>'Челябинская обл.'!$C$19</f>
        <v>0</v>
      </c>
      <c r="M458" s="61">
        <f>'Челябинская обл.'!$C$20</f>
        <v>0</v>
      </c>
      <c r="N458" s="61">
        <f>'Челябинская обл.'!$C$21</f>
        <v>0</v>
      </c>
      <c r="O458" s="61">
        <f>'Челябинская обл.'!$C$23</f>
        <v>1493.77</v>
      </c>
      <c r="P458" s="61">
        <f>'Челябинская обл.'!$C$24</f>
        <v>0</v>
      </c>
      <c r="Q458" s="61">
        <f>'Челябинская обл.'!$C$25</f>
        <v>0</v>
      </c>
      <c r="R458" s="61">
        <f>'Челябинская обл.'!$C$26</f>
        <v>0</v>
      </c>
      <c r="S458" s="61">
        <f>'Челябинская обл.'!$C$27</f>
        <v>0</v>
      </c>
      <c r="T458" s="61">
        <f>'Челябинская обл.'!$C$28</f>
        <v>0</v>
      </c>
      <c r="U458" s="61">
        <f>'Челябинская обл.'!$C$29</f>
        <v>377.24</v>
      </c>
      <c r="V458" s="61">
        <f>'Челябинская обл.'!$C$34</f>
        <v>13.23</v>
      </c>
      <c r="W458" s="61">
        <f>'Челябинская обл.'!$C$37</f>
        <v>352.76</v>
      </c>
      <c r="X458" s="61">
        <f>'Челябинская обл.'!$C$38</f>
        <v>825.59</v>
      </c>
      <c r="Y458" s="61">
        <f>'Челябинская обл.'!$C$39</f>
        <v>0</v>
      </c>
      <c r="Z458" s="61">
        <f>'Челябинская обл.'!$C$40</f>
        <v>0</v>
      </c>
      <c r="AA458" s="61">
        <f>'Челябинская обл.'!$C$41</f>
        <v>0</v>
      </c>
      <c r="AB458" s="61">
        <f>'Челябинская обл.'!$C$44</f>
        <v>1142.9000000000001</v>
      </c>
      <c r="AC458" s="61">
        <f>'Челябинская обл.'!$C$45</f>
        <v>1066.98</v>
      </c>
      <c r="AD458" s="61">
        <f>'Челябинская обл.'!$C$46</f>
        <v>0</v>
      </c>
      <c r="AE458" s="61">
        <f>'Челябинская обл.'!$C$47</f>
        <v>0</v>
      </c>
      <c r="AF458" s="61">
        <f>'Челябинская обл.'!$C$48</f>
        <v>0</v>
      </c>
      <c r="AG458" s="61">
        <f>'Челябинская обл.'!$C$50</f>
        <v>1081.3599999999999</v>
      </c>
      <c r="AH458" s="61">
        <f>'Челябинская обл.'!$C$51</f>
        <v>1328.18</v>
      </c>
      <c r="AI458" s="61">
        <f>'Челябинская обл.'!$C$52</f>
        <v>0</v>
      </c>
      <c r="AJ458" s="61">
        <f>'Челябинская обл.'!$C$53</f>
        <v>0</v>
      </c>
      <c r="AK458" s="61">
        <f>'Челябинская обл.'!$C$54</f>
        <v>0</v>
      </c>
      <c r="AL458" s="61">
        <f>'Челябинская обл.'!$C$55</f>
        <v>0</v>
      </c>
      <c r="AM458" s="61">
        <f>'Челябинская обл.'!$C$56</f>
        <v>243.71</v>
      </c>
    </row>
    <row r="459" spans="1:39" s="22" customFormat="1" ht="15.75">
      <c r="A459" s="72" t="s">
        <v>224</v>
      </c>
      <c r="B459" s="66" t="s">
        <v>530</v>
      </c>
      <c r="C459" s="60"/>
      <c r="D459" s="61" t="str">
        <f>'Челябинская обл.'!$C$7</f>
        <v>13,23</v>
      </c>
      <c r="E459" s="61">
        <f>'Челябинская обл.'!$C$10</f>
        <v>1005.74</v>
      </c>
      <c r="F459" s="61">
        <f>'Челябинская обл.'!$C$11</f>
        <v>0</v>
      </c>
      <c r="G459" s="61">
        <f>'Челябинская обл.'!$C$12</f>
        <v>0</v>
      </c>
      <c r="H459" s="61">
        <f>'Челябинская обл.'!$C$13</f>
        <v>0</v>
      </c>
      <c r="I459" s="61">
        <f>'Челябинская обл.'!$C$14</f>
        <v>0</v>
      </c>
      <c r="J459" s="61">
        <f>'Челябинская обл.'!$C$17</f>
        <v>1987.75</v>
      </c>
      <c r="K459" s="61">
        <f>'Челябинская обл.'!$C$18</f>
        <v>0</v>
      </c>
      <c r="L459" s="61">
        <f>'Челябинская обл.'!$C$19</f>
        <v>0</v>
      </c>
      <c r="M459" s="61">
        <f>'Челябинская обл.'!$C$20</f>
        <v>0</v>
      </c>
      <c r="N459" s="61">
        <f>'Челябинская обл.'!$C$21</f>
        <v>0</v>
      </c>
      <c r="O459" s="61">
        <f>'Челябинская обл.'!$C$23</f>
        <v>1493.77</v>
      </c>
      <c r="P459" s="61">
        <f>'Челябинская обл.'!$C$24</f>
        <v>0</v>
      </c>
      <c r="Q459" s="61">
        <f>'Челябинская обл.'!$C$25</f>
        <v>0</v>
      </c>
      <c r="R459" s="61">
        <f>'Челябинская обл.'!$C$26</f>
        <v>0</v>
      </c>
      <c r="S459" s="61">
        <f>'Челябинская обл.'!$C$27</f>
        <v>0</v>
      </c>
      <c r="T459" s="61">
        <f>'Челябинская обл.'!$C$28</f>
        <v>0</v>
      </c>
      <c r="U459" s="61">
        <f>'Челябинская обл.'!$C$29</f>
        <v>377.24</v>
      </c>
      <c r="V459" s="61">
        <f>'Челябинская обл.'!$C$34</f>
        <v>13.23</v>
      </c>
      <c r="W459" s="61">
        <f>'Челябинская обл.'!$C$37</f>
        <v>352.76</v>
      </c>
      <c r="X459" s="61">
        <f>'Челябинская обл.'!$C$38</f>
        <v>825.59</v>
      </c>
      <c r="Y459" s="61">
        <f>'Челябинская обл.'!$C$39</f>
        <v>0</v>
      </c>
      <c r="Z459" s="61">
        <f>'Челябинская обл.'!$C$40</f>
        <v>0</v>
      </c>
      <c r="AA459" s="61">
        <f>'Челябинская обл.'!$C$41</f>
        <v>0</v>
      </c>
      <c r="AB459" s="61">
        <f>'Челябинская обл.'!$C$44</f>
        <v>1142.9000000000001</v>
      </c>
      <c r="AC459" s="61">
        <f>'Челябинская обл.'!$C$45</f>
        <v>1066.98</v>
      </c>
      <c r="AD459" s="61">
        <f>'Челябинская обл.'!$C$46</f>
        <v>0</v>
      </c>
      <c r="AE459" s="61">
        <f>'Челябинская обл.'!$C$47</f>
        <v>0</v>
      </c>
      <c r="AF459" s="61">
        <f>'Челябинская обл.'!$C$48</f>
        <v>0</v>
      </c>
      <c r="AG459" s="61">
        <f>'Челябинская обл.'!$C$50</f>
        <v>1081.3599999999999</v>
      </c>
      <c r="AH459" s="61">
        <f>'Челябинская обл.'!$C$51</f>
        <v>1328.18</v>
      </c>
      <c r="AI459" s="61">
        <f>'Челябинская обл.'!$C$52</f>
        <v>0</v>
      </c>
      <c r="AJ459" s="61">
        <f>'Челябинская обл.'!$C$53</f>
        <v>0</v>
      </c>
      <c r="AK459" s="61">
        <f>'Челябинская обл.'!$C$54</f>
        <v>0</v>
      </c>
      <c r="AL459" s="61">
        <f>'Челябинская обл.'!$C$55</f>
        <v>0</v>
      </c>
      <c r="AM459" s="61">
        <f>'Челябинская обл.'!$C$56</f>
        <v>243.71</v>
      </c>
    </row>
    <row r="460" spans="1:39" s="22" customFormat="1" ht="15.75">
      <c r="A460" s="65" t="s">
        <v>232</v>
      </c>
      <c r="B460" s="66" t="s">
        <v>531</v>
      </c>
      <c r="C460" s="60"/>
      <c r="D460" s="61" t="str">
        <f>'Челябинская обл.'!$C$7</f>
        <v>13,23</v>
      </c>
      <c r="E460" s="61">
        <f>'Челябинская обл.'!$C$10</f>
        <v>1005.74</v>
      </c>
      <c r="F460" s="61">
        <f>'Челябинская обл.'!$C$11</f>
        <v>0</v>
      </c>
      <c r="G460" s="61">
        <f>'Челябинская обл.'!$C$12</f>
        <v>0</v>
      </c>
      <c r="H460" s="61">
        <f>'Челябинская обл.'!$C$13</f>
        <v>0</v>
      </c>
      <c r="I460" s="61">
        <f>'Челябинская обл.'!$C$14</f>
        <v>0</v>
      </c>
      <c r="J460" s="61">
        <f>'Челябинская обл.'!$C$17</f>
        <v>1987.75</v>
      </c>
      <c r="K460" s="61">
        <f>'Челябинская обл.'!$C$18</f>
        <v>0</v>
      </c>
      <c r="L460" s="61">
        <f>'Челябинская обл.'!$C$19</f>
        <v>0</v>
      </c>
      <c r="M460" s="61">
        <f>'Челябинская обл.'!$C$20</f>
        <v>0</v>
      </c>
      <c r="N460" s="61">
        <f>'Челябинская обл.'!$C$21</f>
        <v>0</v>
      </c>
      <c r="O460" s="61">
        <f>'Челябинская обл.'!$C$23</f>
        <v>1493.77</v>
      </c>
      <c r="P460" s="61">
        <f>'Челябинская обл.'!$C$24</f>
        <v>0</v>
      </c>
      <c r="Q460" s="61">
        <f>'Челябинская обл.'!$C$25</f>
        <v>0</v>
      </c>
      <c r="R460" s="61">
        <f>'Челябинская обл.'!$C$26</f>
        <v>0</v>
      </c>
      <c r="S460" s="61">
        <f>'Челябинская обл.'!$C$27</f>
        <v>0</v>
      </c>
      <c r="T460" s="61">
        <f>'Челябинская обл.'!$C$28</f>
        <v>0</v>
      </c>
      <c r="U460" s="61">
        <f>'Челябинская обл.'!$C$29</f>
        <v>377.24</v>
      </c>
      <c r="V460" s="61">
        <f>'Челябинская обл.'!$C$34</f>
        <v>13.23</v>
      </c>
      <c r="W460" s="61">
        <f>'Челябинская обл.'!$C$37</f>
        <v>352.76</v>
      </c>
      <c r="X460" s="61">
        <f>'Челябинская обл.'!$C$38</f>
        <v>825.59</v>
      </c>
      <c r="Y460" s="61">
        <f>'Челябинская обл.'!$C$39</f>
        <v>0</v>
      </c>
      <c r="Z460" s="61">
        <f>'Челябинская обл.'!$C$40</f>
        <v>0</v>
      </c>
      <c r="AA460" s="61">
        <f>'Челябинская обл.'!$C$41</f>
        <v>0</v>
      </c>
      <c r="AB460" s="61">
        <f>'Челябинская обл.'!$C$44</f>
        <v>1142.9000000000001</v>
      </c>
      <c r="AC460" s="61">
        <f>'Челябинская обл.'!$C$45</f>
        <v>1066.98</v>
      </c>
      <c r="AD460" s="61">
        <f>'Челябинская обл.'!$C$46</f>
        <v>0</v>
      </c>
      <c r="AE460" s="61">
        <f>'Челябинская обл.'!$C$47</f>
        <v>0</v>
      </c>
      <c r="AF460" s="61">
        <f>'Челябинская обл.'!$C$48</f>
        <v>0</v>
      </c>
      <c r="AG460" s="61">
        <f>'Челябинская обл.'!$C$50</f>
        <v>1081.3599999999999</v>
      </c>
      <c r="AH460" s="61">
        <f>'Челябинская обл.'!$C$51</f>
        <v>1328.18</v>
      </c>
      <c r="AI460" s="61">
        <f>'Челябинская обл.'!$C$52</f>
        <v>0</v>
      </c>
      <c r="AJ460" s="61">
        <f>'Челябинская обл.'!$C$53</f>
        <v>0</v>
      </c>
      <c r="AK460" s="61">
        <f>'Челябинская обл.'!$C$54</f>
        <v>0</v>
      </c>
      <c r="AL460" s="61">
        <f>'Челябинская обл.'!$C$55</f>
        <v>0</v>
      </c>
      <c r="AM460" s="61">
        <f>'Челябинская обл.'!$C$56</f>
        <v>243.71</v>
      </c>
    </row>
    <row r="461" spans="1:39" s="22" customFormat="1" ht="15.75">
      <c r="A461" s="72" t="s">
        <v>234</v>
      </c>
      <c r="B461" s="66" t="s">
        <v>532</v>
      </c>
      <c r="C461" s="60"/>
      <c r="D461" s="61" t="str">
        <f>'Челябинская обл.'!$C$7</f>
        <v>13,23</v>
      </c>
      <c r="E461" s="61">
        <f>'Челябинская обл.'!$C$10</f>
        <v>1005.74</v>
      </c>
      <c r="F461" s="61">
        <f>'Челябинская обл.'!$C$11</f>
        <v>0</v>
      </c>
      <c r="G461" s="61">
        <f>'Челябинская обл.'!$C$12</f>
        <v>0</v>
      </c>
      <c r="H461" s="61">
        <f>'Челябинская обл.'!$C$13</f>
        <v>0</v>
      </c>
      <c r="I461" s="61">
        <f>'Челябинская обл.'!$C$14</f>
        <v>0</v>
      </c>
      <c r="J461" s="61">
        <f>'Челябинская обл.'!$C$17</f>
        <v>1987.75</v>
      </c>
      <c r="K461" s="61">
        <f>'Челябинская обл.'!$C$18</f>
        <v>0</v>
      </c>
      <c r="L461" s="61">
        <f>'Челябинская обл.'!$C$19</f>
        <v>0</v>
      </c>
      <c r="M461" s="61">
        <f>'Челябинская обл.'!$C$20</f>
        <v>0</v>
      </c>
      <c r="N461" s="61">
        <f>'Челябинская обл.'!$C$21</f>
        <v>0</v>
      </c>
      <c r="O461" s="61">
        <f>'Челябинская обл.'!$C$23</f>
        <v>1493.77</v>
      </c>
      <c r="P461" s="61">
        <f>'Челябинская обл.'!$C$24</f>
        <v>0</v>
      </c>
      <c r="Q461" s="61">
        <f>'Челябинская обл.'!$C$25</f>
        <v>0</v>
      </c>
      <c r="R461" s="61">
        <f>'Челябинская обл.'!$C$26</f>
        <v>0</v>
      </c>
      <c r="S461" s="61">
        <f>'Челябинская обл.'!$C$27</f>
        <v>0</v>
      </c>
      <c r="T461" s="61">
        <f>'Челябинская обл.'!$C$28</f>
        <v>0</v>
      </c>
      <c r="U461" s="61">
        <f>'Челябинская обл.'!$C$29</f>
        <v>377.24</v>
      </c>
      <c r="V461" s="61">
        <f>'Челябинская обл.'!$C$34</f>
        <v>13.23</v>
      </c>
      <c r="W461" s="61">
        <f>'Челябинская обл.'!$C$37</f>
        <v>352.76</v>
      </c>
      <c r="X461" s="61">
        <f>'Челябинская обл.'!$C$38</f>
        <v>825.59</v>
      </c>
      <c r="Y461" s="61">
        <f>'Челябинская обл.'!$C$39</f>
        <v>0</v>
      </c>
      <c r="Z461" s="61">
        <f>'Челябинская обл.'!$C$40</f>
        <v>0</v>
      </c>
      <c r="AA461" s="61">
        <f>'Челябинская обл.'!$C$41</f>
        <v>0</v>
      </c>
      <c r="AB461" s="61">
        <f>'Челябинская обл.'!$C$44</f>
        <v>1142.9000000000001</v>
      </c>
      <c r="AC461" s="61">
        <f>'Челябинская обл.'!$C$45</f>
        <v>1066.98</v>
      </c>
      <c r="AD461" s="61">
        <f>'Челябинская обл.'!$C$46</f>
        <v>0</v>
      </c>
      <c r="AE461" s="61">
        <f>'Челябинская обл.'!$C$47</f>
        <v>0</v>
      </c>
      <c r="AF461" s="61">
        <f>'Челябинская обл.'!$C$48</f>
        <v>0</v>
      </c>
      <c r="AG461" s="61">
        <f>'Челябинская обл.'!$C$50</f>
        <v>1081.3599999999999</v>
      </c>
      <c r="AH461" s="61">
        <f>'Челябинская обл.'!$C$51</f>
        <v>1328.18</v>
      </c>
      <c r="AI461" s="61">
        <f>'Челябинская обл.'!$C$52</f>
        <v>0</v>
      </c>
      <c r="AJ461" s="61">
        <f>'Челябинская обл.'!$C$53</f>
        <v>0</v>
      </c>
      <c r="AK461" s="61">
        <f>'Челябинская обл.'!$C$54</f>
        <v>0</v>
      </c>
      <c r="AL461" s="61">
        <f>'Челябинская обл.'!$C$55</f>
        <v>0</v>
      </c>
      <c r="AM461" s="61">
        <f>'Челябинская обл.'!$C$56</f>
        <v>243.71</v>
      </c>
    </row>
    <row r="462" spans="1:39" s="22" customFormat="1" ht="31.5">
      <c r="A462" s="68">
        <v>10</v>
      </c>
      <c r="B462" s="73" t="s">
        <v>607</v>
      </c>
      <c r="C462" s="60"/>
      <c r="D462" s="61" t="str">
        <f>'Челябинская обл.'!$C$7</f>
        <v>13,23</v>
      </c>
      <c r="E462" s="61">
        <f>'Челябинская обл.'!$C$10</f>
        <v>1005.74</v>
      </c>
      <c r="F462" s="61">
        <f>'Челябинская обл.'!$C$11</f>
        <v>0</v>
      </c>
      <c r="G462" s="61">
        <f>'Челябинская обл.'!$C$12</f>
        <v>0</v>
      </c>
      <c r="H462" s="61">
        <f>'Челябинская обл.'!$C$13</f>
        <v>0</v>
      </c>
      <c r="I462" s="61">
        <f>'Челябинская обл.'!$C$14</f>
        <v>0</v>
      </c>
      <c r="J462" s="61">
        <f>'Челябинская обл.'!$C$17</f>
        <v>1987.75</v>
      </c>
      <c r="K462" s="61">
        <f>'Челябинская обл.'!$C$18</f>
        <v>0</v>
      </c>
      <c r="L462" s="61">
        <f>'Челябинская обл.'!$C$19</f>
        <v>0</v>
      </c>
      <c r="M462" s="61">
        <f>'Челябинская обл.'!$C$20</f>
        <v>0</v>
      </c>
      <c r="N462" s="61">
        <f>'Челябинская обл.'!$C$21</f>
        <v>0</v>
      </c>
      <c r="O462" s="61">
        <f>'Челябинская обл.'!$C$23</f>
        <v>1493.77</v>
      </c>
      <c r="P462" s="61">
        <f>'Челябинская обл.'!$C$24</f>
        <v>0</v>
      </c>
      <c r="Q462" s="61">
        <f>'Челябинская обл.'!$C$25</f>
        <v>0</v>
      </c>
      <c r="R462" s="61">
        <f>'Челябинская обл.'!$C$26</f>
        <v>0</v>
      </c>
      <c r="S462" s="61">
        <f>'Челябинская обл.'!$C$27</f>
        <v>0</v>
      </c>
      <c r="T462" s="61">
        <f>'Челябинская обл.'!$C$28</f>
        <v>0</v>
      </c>
      <c r="U462" s="61">
        <f>'Челябинская обл.'!$C$29</f>
        <v>377.24</v>
      </c>
      <c r="V462" s="61">
        <f>'Челябинская обл.'!$C$34</f>
        <v>13.23</v>
      </c>
      <c r="W462" s="61">
        <f>'Челябинская обл.'!$C$37</f>
        <v>352.76</v>
      </c>
      <c r="X462" s="61">
        <f>'Челябинская обл.'!$C$38</f>
        <v>825.59</v>
      </c>
      <c r="Y462" s="61">
        <f>'Челябинская обл.'!$C$39</f>
        <v>0</v>
      </c>
      <c r="Z462" s="61">
        <f>'Челябинская обл.'!$C$40</f>
        <v>0</v>
      </c>
      <c r="AA462" s="61">
        <f>'Челябинская обл.'!$C$41</f>
        <v>0</v>
      </c>
      <c r="AB462" s="61">
        <f>'Челябинская обл.'!$C$44</f>
        <v>1142.9000000000001</v>
      </c>
      <c r="AC462" s="61">
        <f>'Челябинская обл.'!$C$45</f>
        <v>1066.98</v>
      </c>
      <c r="AD462" s="61">
        <f>'Челябинская обл.'!$C$46</f>
        <v>0</v>
      </c>
      <c r="AE462" s="61">
        <f>'Челябинская обл.'!$C$47</f>
        <v>0</v>
      </c>
      <c r="AF462" s="61">
        <f>'Челябинская обл.'!$C$48</f>
        <v>0</v>
      </c>
      <c r="AG462" s="61">
        <f>'Челябинская обл.'!$C$50</f>
        <v>1081.3599999999999</v>
      </c>
      <c r="AH462" s="61">
        <f>'Челябинская обл.'!$C$51</f>
        <v>1328.18</v>
      </c>
      <c r="AI462" s="61">
        <f>'Челябинская обл.'!$C$52</f>
        <v>0</v>
      </c>
      <c r="AJ462" s="61">
        <f>'Челябинская обл.'!$C$53</f>
        <v>0</v>
      </c>
      <c r="AK462" s="61">
        <f>'Челябинская обл.'!$C$54</f>
        <v>0</v>
      </c>
      <c r="AL462" s="61">
        <f>'Челябинская обл.'!$C$55</f>
        <v>0</v>
      </c>
      <c r="AM462" s="61">
        <f>'Челябинская обл.'!$C$56</f>
        <v>243.71</v>
      </c>
    </row>
    <row r="463" spans="1:39" s="22" customFormat="1" ht="15.75">
      <c r="A463" s="71" t="s">
        <v>358</v>
      </c>
      <c r="B463" s="64" t="s">
        <v>216</v>
      </c>
      <c r="C463" s="60"/>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row>
    <row r="464" spans="1:39" s="22" customFormat="1" ht="15.75">
      <c r="A464" s="72" t="s">
        <v>27</v>
      </c>
      <c r="B464" s="73" t="s">
        <v>537</v>
      </c>
      <c r="C464" s="60"/>
      <c r="D464" s="61" t="str">
        <f>'Челябинская обл.'!$C$7</f>
        <v>13,23</v>
      </c>
      <c r="E464" s="61">
        <f>'Челябинская обл.'!$C$10</f>
        <v>1005.74</v>
      </c>
      <c r="F464" s="61">
        <f>'Челябинская обл.'!$C$11</f>
        <v>0</v>
      </c>
      <c r="G464" s="61">
        <f>'Челябинская обл.'!$C$12</f>
        <v>0</v>
      </c>
      <c r="H464" s="61">
        <f>'Челябинская обл.'!$C$13</f>
        <v>0</v>
      </c>
      <c r="I464" s="61">
        <f>'Челябинская обл.'!$C$14</f>
        <v>0</v>
      </c>
      <c r="J464" s="61">
        <f>'Челябинская обл.'!$C$17</f>
        <v>1987.75</v>
      </c>
      <c r="K464" s="61">
        <f>'Челябинская обл.'!$C$18</f>
        <v>0</v>
      </c>
      <c r="L464" s="61">
        <f>'Челябинская обл.'!$C$19</f>
        <v>0</v>
      </c>
      <c r="M464" s="61">
        <f>'Челябинская обл.'!$C$20</f>
        <v>0</v>
      </c>
      <c r="N464" s="61">
        <f>'Челябинская обл.'!$C$21</f>
        <v>0</v>
      </c>
      <c r="O464" s="61">
        <f>'Челябинская обл.'!$C$23</f>
        <v>1493.77</v>
      </c>
      <c r="P464" s="61">
        <f>'Челябинская обл.'!$C$24</f>
        <v>0</v>
      </c>
      <c r="Q464" s="61">
        <f>'Челябинская обл.'!$C$25</f>
        <v>0</v>
      </c>
      <c r="R464" s="61">
        <f>'Челябинская обл.'!$C$26</f>
        <v>0</v>
      </c>
      <c r="S464" s="61">
        <f>'Челябинская обл.'!$C$27</f>
        <v>0</v>
      </c>
      <c r="T464" s="61">
        <f>'Челябинская обл.'!$C$28</f>
        <v>0</v>
      </c>
      <c r="U464" s="61">
        <f>'Челябинская обл.'!$C$29</f>
        <v>377.24</v>
      </c>
      <c r="V464" s="61">
        <f>'Челябинская обл.'!$C$34</f>
        <v>13.23</v>
      </c>
      <c r="W464" s="61">
        <f>'Челябинская обл.'!$C$37</f>
        <v>352.76</v>
      </c>
      <c r="X464" s="61">
        <f>'Челябинская обл.'!$C$38</f>
        <v>825.59</v>
      </c>
      <c r="Y464" s="61">
        <f>'Челябинская обл.'!$C$39</f>
        <v>0</v>
      </c>
      <c r="Z464" s="61">
        <f>'Челябинская обл.'!$C$40</f>
        <v>0</v>
      </c>
      <c r="AA464" s="61">
        <f>'Челябинская обл.'!$C$41</f>
        <v>0</v>
      </c>
      <c r="AB464" s="61">
        <f>'Челябинская обл.'!$C$44</f>
        <v>1142.9000000000001</v>
      </c>
      <c r="AC464" s="61">
        <f>'Челябинская обл.'!$C$45</f>
        <v>1066.98</v>
      </c>
      <c r="AD464" s="61">
        <f>'Челябинская обл.'!$C$46</f>
        <v>0</v>
      </c>
      <c r="AE464" s="61">
        <f>'Челябинская обл.'!$C$47</f>
        <v>0</v>
      </c>
      <c r="AF464" s="61">
        <f>'Челябинская обл.'!$C$48</f>
        <v>0</v>
      </c>
      <c r="AG464" s="61">
        <f>'Челябинская обл.'!$C$50</f>
        <v>1081.3599999999999</v>
      </c>
      <c r="AH464" s="61">
        <f>'Челябинская обл.'!$C$51</f>
        <v>1328.18</v>
      </c>
      <c r="AI464" s="61">
        <f>'Челябинская обл.'!$C$52</f>
        <v>0</v>
      </c>
      <c r="AJ464" s="61">
        <f>'Челябинская обл.'!$C$53</f>
        <v>0</v>
      </c>
      <c r="AK464" s="61">
        <f>'Челябинская обл.'!$C$54</f>
        <v>0</v>
      </c>
      <c r="AL464" s="61">
        <f>'Челябинская обл.'!$C$55</f>
        <v>0</v>
      </c>
      <c r="AM464" s="61">
        <f>'Челябинская обл.'!$C$56</f>
        <v>243.71</v>
      </c>
    </row>
    <row r="465" spans="1:39" s="22" customFormat="1" ht="15.75">
      <c r="A465" s="65" t="s">
        <v>22</v>
      </c>
      <c r="B465" s="66" t="s">
        <v>533</v>
      </c>
      <c r="C465" s="60"/>
      <c r="D465" s="61" t="str">
        <f>'Челябинская обл.'!$C$7</f>
        <v>13,23</v>
      </c>
      <c r="E465" s="61">
        <f>'Челябинская обл.'!$C$10</f>
        <v>1005.74</v>
      </c>
      <c r="F465" s="61">
        <f>'Челябинская обл.'!$C$11</f>
        <v>0</v>
      </c>
      <c r="G465" s="61">
        <f>'Челябинская обл.'!$C$12</f>
        <v>0</v>
      </c>
      <c r="H465" s="61">
        <f>'Челябинская обл.'!$C$13</f>
        <v>0</v>
      </c>
      <c r="I465" s="61">
        <f>'Челябинская обл.'!$C$14</f>
        <v>0</v>
      </c>
      <c r="J465" s="61">
        <f>'Челябинская обл.'!$C$17</f>
        <v>1987.75</v>
      </c>
      <c r="K465" s="61">
        <f>'Челябинская обл.'!$C$18</f>
        <v>0</v>
      </c>
      <c r="L465" s="61">
        <f>'Челябинская обл.'!$C$19</f>
        <v>0</v>
      </c>
      <c r="M465" s="61">
        <f>'Челябинская обл.'!$C$20</f>
        <v>0</v>
      </c>
      <c r="N465" s="61">
        <f>'Челябинская обл.'!$C$21</f>
        <v>0</v>
      </c>
      <c r="O465" s="61">
        <f>'Челябинская обл.'!$C$23</f>
        <v>1493.77</v>
      </c>
      <c r="P465" s="61">
        <f>'Челябинская обл.'!$C$24</f>
        <v>0</v>
      </c>
      <c r="Q465" s="61">
        <f>'Челябинская обл.'!$C$25</f>
        <v>0</v>
      </c>
      <c r="R465" s="61">
        <f>'Челябинская обл.'!$C$26</f>
        <v>0</v>
      </c>
      <c r="S465" s="61">
        <f>'Челябинская обл.'!$C$27</f>
        <v>0</v>
      </c>
      <c r="T465" s="61">
        <f>'Челябинская обл.'!$C$28</f>
        <v>0</v>
      </c>
      <c r="U465" s="61">
        <f>'Челябинская обл.'!$C$29</f>
        <v>377.24</v>
      </c>
      <c r="V465" s="61">
        <f>'Челябинская обл.'!$C$34</f>
        <v>13.23</v>
      </c>
      <c r="W465" s="61">
        <f>'Челябинская обл.'!$C$37</f>
        <v>352.76</v>
      </c>
      <c r="X465" s="61">
        <f>'Челябинская обл.'!$C$38</f>
        <v>825.59</v>
      </c>
      <c r="Y465" s="61">
        <f>'Челябинская обл.'!$C$39</f>
        <v>0</v>
      </c>
      <c r="Z465" s="61">
        <f>'Челябинская обл.'!$C$40</f>
        <v>0</v>
      </c>
      <c r="AA465" s="61">
        <f>'Челябинская обл.'!$C$41</f>
        <v>0</v>
      </c>
      <c r="AB465" s="61">
        <f>'Челябинская обл.'!$C$44</f>
        <v>1142.9000000000001</v>
      </c>
      <c r="AC465" s="61">
        <f>'Челябинская обл.'!$C$45</f>
        <v>1066.98</v>
      </c>
      <c r="AD465" s="61">
        <f>'Челябинская обл.'!$C$46</f>
        <v>0</v>
      </c>
      <c r="AE465" s="61">
        <f>'Челябинская обл.'!$C$47</f>
        <v>0</v>
      </c>
      <c r="AF465" s="61">
        <f>'Челябинская обл.'!$C$48</f>
        <v>0</v>
      </c>
      <c r="AG465" s="61">
        <f>'Челябинская обл.'!$C$50</f>
        <v>1081.3599999999999</v>
      </c>
      <c r="AH465" s="61">
        <f>'Челябинская обл.'!$C$51</f>
        <v>1328.18</v>
      </c>
      <c r="AI465" s="61">
        <f>'Челябинская обл.'!$C$52</f>
        <v>0</v>
      </c>
      <c r="AJ465" s="61">
        <f>'Челябинская обл.'!$C$53</f>
        <v>0</v>
      </c>
      <c r="AK465" s="61">
        <f>'Челябинская обл.'!$C$54</f>
        <v>0</v>
      </c>
      <c r="AL465" s="61">
        <f>'Челябинская обл.'!$C$55</f>
        <v>0</v>
      </c>
      <c r="AM465" s="61">
        <f>'Челябинская обл.'!$C$56</f>
        <v>243.71</v>
      </c>
    </row>
    <row r="466" spans="1:39" s="22" customFormat="1" ht="15.75">
      <c r="A466" s="72" t="s">
        <v>24</v>
      </c>
      <c r="B466" s="75" t="s">
        <v>534</v>
      </c>
      <c r="C466" s="60"/>
      <c r="D466" s="61" t="str">
        <f>'Челябинская обл.'!$C$7</f>
        <v>13,23</v>
      </c>
      <c r="E466" s="61">
        <f>'Челябинская обл.'!$C$10</f>
        <v>1005.74</v>
      </c>
      <c r="F466" s="61">
        <f>'Челябинская обл.'!$C$11</f>
        <v>0</v>
      </c>
      <c r="G466" s="61">
        <f>'Челябинская обл.'!$C$12</f>
        <v>0</v>
      </c>
      <c r="H466" s="61">
        <f>'Челябинская обл.'!$C$13</f>
        <v>0</v>
      </c>
      <c r="I466" s="61">
        <f>'Челябинская обл.'!$C$14</f>
        <v>0</v>
      </c>
      <c r="J466" s="61">
        <f>'Челябинская обл.'!$C$17</f>
        <v>1987.75</v>
      </c>
      <c r="K466" s="61">
        <f>'Челябинская обл.'!$C$18</f>
        <v>0</v>
      </c>
      <c r="L466" s="61">
        <f>'Челябинская обл.'!$C$19</f>
        <v>0</v>
      </c>
      <c r="M466" s="61">
        <f>'Челябинская обл.'!$C$20</f>
        <v>0</v>
      </c>
      <c r="N466" s="61">
        <f>'Челябинская обл.'!$C$21</f>
        <v>0</v>
      </c>
      <c r="O466" s="61">
        <f>'Челябинская обл.'!$C$23</f>
        <v>1493.77</v>
      </c>
      <c r="P466" s="61">
        <f>'Челябинская обл.'!$C$24</f>
        <v>0</v>
      </c>
      <c r="Q466" s="61">
        <f>'Челябинская обл.'!$C$25</f>
        <v>0</v>
      </c>
      <c r="R466" s="61">
        <f>'Челябинская обл.'!$C$26</f>
        <v>0</v>
      </c>
      <c r="S466" s="61">
        <f>'Челябинская обл.'!$C$27</f>
        <v>0</v>
      </c>
      <c r="T466" s="61">
        <f>'Челябинская обл.'!$C$28</f>
        <v>0</v>
      </c>
      <c r="U466" s="61">
        <f>'Челябинская обл.'!$C$29</f>
        <v>377.24</v>
      </c>
      <c r="V466" s="61">
        <f>'Челябинская обл.'!$C$34</f>
        <v>13.23</v>
      </c>
      <c r="W466" s="61">
        <f>'Челябинская обл.'!$C$37</f>
        <v>352.76</v>
      </c>
      <c r="X466" s="61">
        <f>'Челябинская обл.'!$C$38</f>
        <v>825.59</v>
      </c>
      <c r="Y466" s="61">
        <f>'Челябинская обл.'!$C$39</f>
        <v>0</v>
      </c>
      <c r="Z466" s="61">
        <f>'Челябинская обл.'!$C$40</f>
        <v>0</v>
      </c>
      <c r="AA466" s="61">
        <f>'Челябинская обл.'!$C$41</f>
        <v>0</v>
      </c>
      <c r="AB466" s="61">
        <f>'Челябинская обл.'!$C$44</f>
        <v>1142.9000000000001</v>
      </c>
      <c r="AC466" s="61">
        <f>'Челябинская обл.'!$C$45</f>
        <v>1066.98</v>
      </c>
      <c r="AD466" s="61">
        <f>'Челябинская обл.'!$C$46</f>
        <v>0</v>
      </c>
      <c r="AE466" s="61">
        <f>'Челябинская обл.'!$C$47</f>
        <v>0</v>
      </c>
      <c r="AF466" s="61">
        <f>'Челябинская обл.'!$C$48</f>
        <v>0</v>
      </c>
      <c r="AG466" s="61">
        <f>'Челябинская обл.'!$C$50</f>
        <v>1081.3599999999999</v>
      </c>
      <c r="AH466" s="61">
        <f>'Челябинская обл.'!$C$51</f>
        <v>1328.18</v>
      </c>
      <c r="AI466" s="61">
        <f>'Челябинская обл.'!$C$52</f>
        <v>0</v>
      </c>
      <c r="AJ466" s="61">
        <f>'Челябинская обл.'!$C$53</f>
        <v>0</v>
      </c>
      <c r="AK466" s="61">
        <f>'Челябинская обл.'!$C$54</f>
        <v>0</v>
      </c>
      <c r="AL466" s="61">
        <f>'Челябинская обл.'!$C$55</f>
        <v>0</v>
      </c>
      <c r="AM466" s="61">
        <f>'Челябинская обл.'!$C$56</f>
        <v>243.71</v>
      </c>
    </row>
    <row r="467" spans="1:39" s="22" customFormat="1" ht="31.5">
      <c r="A467" s="65" t="s">
        <v>28</v>
      </c>
      <c r="B467" s="66" t="s">
        <v>535</v>
      </c>
      <c r="C467" s="60"/>
      <c r="D467" s="61" t="str">
        <f>'Челябинская обл.'!$C$7</f>
        <v>13,23</v>
      </c>
      <c r="E467" s="61">
        <f>'Челябинская обл.'!$C$10</f>
        <v>1005.74</v>
      </c>
      <c r="F467" s="61">
        <f>'Челябинская обл.'!$C$11</f>
        <v>0</v>
      </c>
      <c r="G467" s="61">
        <f>'Челябинская обл.'!$C$12</f>
        <v>0</v>
      </c>
      <c r="H467" s="61">
        <f>'Челябинская обл.'!$C$13</f>
        <v>0</v>
      </c>
      <c r="I467" s="61">
        <f>'Челябинская обл.'!$C$14</f>
        <v>0</v>
      </c>
      <c r="J467" s="61">
        <f>'Челябинская обл.'!$C$17</f>
        <v>1987.75</v>
      </c>
      <c r="K467" s="61">
        <f>'Челябинская обл.'!$C$18</f>
        <v>0</v>
      </c>
      <c r="L467" s="61">
        <f>'Челябинская обл.'!$C$19</f>
        <v>0</v>
      </c>
      <c r="M467" s="61">
        <f>'Челябинская обл.'!$C$20</f>
        <v>0</v>
      </c>
      <c r="N467" s="61">
        <f>'Челябинская обл.'!$C$21</f>
        <v>0</v>
      </c>
      <c r="O467" s="61">
        <f>'Челябинская обл.'!$C$23</f>
        <v>1493.77</v>
      </c>
      <c r="P467" s="61">
        <f>'Челябинская обл.'!$C$24</f>
        <v>0</v>
      </c>
      <c r="Q467" s="61">
        <f>'Челябинская обл.'!$C$25</f>
        <v>0</v>
      </c>
      <c r="R467" s="61">
        <f>'Челябинская обл.'!$C$26</f>
        <v>0</v>
      </c>
      <c r="S467" s="61">
        <f>'Челябинская обл.'!$C$27</f>
        <v>0</v>
      </c>
      <c r="T467" s="61">
        <f>'Челябинская обл.'!$C$28</f>
        <v>0</v>
      </c>
      <c r="U467" s="61">
        <f>'Челябинская обл.'!$C$29</f>
        <v>377.24</v>
      </c>
      <c r="V467" s="61">
        <f>'Челябинская обл.'!$C$34</f>
        <v>13.23</v>
      </c>
      <c r="W467" s="61">
        <f>'Челябинская обл.'!$C$37</f>
        <v>352.76</v>
      </c>
      <c r="X467" s="61">
        <f>'Челябинская обл.'!$C$38</f>
        <v>825.59</v>
      </c>
      <c r="Y467" s="61">
        <f>'Челябинская обл.'!$C$39</f>
        <v>0</v>
      </c>
      <c r="Z467" s="61">
        <f>'Челябинская обл.'!$C$40</f>
        <v>0</v>
      </c>
      <c r="AA467" s="61">
        <f>'Челябинская обл.'!$C$41</f>
        <v>0</v>
      </c>
      <c r="AB467" s="61">
        <f>'Челябинская обл.'!$C$44</f>
        <v>1142.9000000000001</v>
      </c>
      <c r="AC467" s="61">
        <f>'Челябинская обл.'!$C$45</f>
        <v>1066.98</v>
      </c>
      <c r="AD467" s="61">
        <f>'Челябинская обл.'!$C$46</f>
        <v>0</v>
      </c>
      <c r="AE467" s="61">
        <f>'Челябинская обл.'!$C$47</f>
        <v>0</v>
      </c>
      <c r="AF467" s="61">
        <f>'Челябинская обл.'!$C$48</f>
        <v>0</v>
      </c>
      <c r="AG467" s="61">
        <f>'Челябинская обл.'!$C$50</f>
        <v>1081.3599999999999</v>
      </c>
      <c r="AH467" s="61">
        <f>'Челябинская обл.'!$C$51</f>
        <v>1328.18</v>
      </c>
      <c r="AI467" s="61">
        <f>'Челябинская обл.'!$C$52</f>
        <v>0</v>
      </c>
      <c r="AJ467" s="61">
        <f>'Челябинская обл.'!$C$53</f>
        <v>0</v>
      </c>
      <c r="AK467" s="61">
        <f>'Челябинская обл.'!$C$54</f>
        <v>0</v>
      </c>
      <c r="AL467" s="61">
        <f>'Челябинская обл.'!$C$55</f>
        <v>0</v>
      </c>
      <c r="AM467" s="61">
        <f>'Челябинская обл.'!$C$56</f>
        <v>243.71</v>
      </c>
    </row>
    <row r="468" spans="1:39" s="22" customFormat="1" ht="15.75">
      <c r="A468" s="72" t="s">
        <v>221</v>
      </c>
      <c r="B468" s="73" t="s">
        <v>608</v>
      </c>
      <c r="C468" s="60"/>
      <c r="D468" s="61" t="str">
        <f>'Челябинская обл.'!$C$7</f>
        <v>13,23</v>
      </c>
      <c r="E468" s="61">
        <f>'Челябинская обл.'!$C$10</f>
        <v>1005.74</v>
      </c>
      <c r="F468" s="61">
        <f>'Челябинская обл.'!$C$11</f>
        <v>0</v>
      </c>
      <c r="G468" s="61">
        <f>'Челябинская обл.'!$C$12</f>
        <v>0</v>
      </c>
      <c r="H468" s="61">
        <f>'Челябинская обл.'!$C$13</f>
        <v>0</v>
      </c>
      <c r="I468" s="61">
        <f>'Челябинская обл.'!$C$14</f>
        <v>0</v>
      </c>
      <c r="J468" s="61">
        <f>'Челябинская обл.'!$C$17</f>
        <v>1987.75</v>
      </c>
      <c r="K468" s="61">
        <f>'Челябинская обл.'!$C$18</f>
        <v>0</v>
      </c>
      <c r="L468" s="61">
        <f>'Челябинская обл.'!$C$19</f>
        <v>0</v>
      </c>
      <c r="M468" s="61">
        <f>'Челябинская обл.'!$C$20</f>
        <v>0</v>
      </c>
      <c r="N468" s="61">
        <f>'Челябинская обл.'!$C$21</f>
        <v>0</v>
      </c>
      <c r="O468" s="61">
        <f>'Челябинская обл.'!$C$23</f>
        <v>1493.77</v>
      </c>
      <c r="P468" s="61">
        <f>'Челябинская обл.'!$C$24</f>
        <v>0</v>
      </c>
      <c r="Q468" s="61">
        <f>'Челябинская обл.'!$C$25</f>
        <v>0</v>
      </c>
      <c r="R468" s="61">
        <f>'Челябинская обл.'!$C$26</f>
        <v>0</v>
      </c>
      <c r="S468" s="61">
        <f>'Челябинская обл.'!$C$27</f>
        <v>0</v>
      </c>
      <c r="T468" s="61">
        <f>'Челябинская обл.'!$C$28</f>
        <v>0</v>
      </c>
      <c r="U468" s="61">
        <f>'Челябинская обл.'!$C$29</f>
        <v>377.24</v>
      </c>
      <c r="V468" s="61">
        <f>'Челябинская обл.'!$C$34</f>
        <v>13.23</v>
      </c>
      <c r="W468" s="61">
        <f>'Челябинская обл.'!$C$37</f>
        <v>352.76</v>
      </c>
      <c r="X468" s="61">
        <f>'Челябинская обл.'!$C$38</f>
        <v>825.59</v>
      </c>
      <c r="Y468" s="61">
        <f>'Челябинская обл.'!$C$39</f>
        <v>0</v>
      </c>
      <c r="Z468" s="61">
        <f>'Челябинская обл.'!$C$40</f>
        <v>0</v>
      </c>
      <c r="AA468" s="61">
        <f>'Челябинская обл.'!$C$41</f>
        <v>0</v>
      </c>
      <c r="AB468" s="61">
        <f>'Челябинская обл.'!$C$44</f>
        <v>1142.9000000000001</v>
      </c>
      <c r="AC468" s="61">
        <f>'Челябинская обл.'!$C$45</f>
        <v>1066.98</v>
      </c>
      <c r="AD468" s="61">
        <f>'Челябинская обл.'!$C$46</f>
        <v>0</v>
      </c>
      <c r="AE468" s="61">
        <f>'Челябинская обл.'!$C$47</f>
        <v>0</v>
      </c>
      <c r="AF468" s="61">
        <f>'Челябинская обл.'!$C$48</f>
        <v>0</v>
      </c>
      <c r="AG468" s="61">
        <f>'Челябинская обл.'!$C$50</f>
        <v>1081.3599999999999</v>
      </c>
      <c r="AH468" s="61">
        <f>'Челябинская обл.'!$C$51</f>
        <v>1328.18</v>
      </c>
      <c r="AI468" s="61">
        <f>'Челябинская обл.'!$C$52</f>
        <v>0</v>
      </c>
      <c r="AJ468" s="61">
        <f>'Челябинская обл.'!$C$53</f>
        <v>0</v>
      </c>
      <c r="AK468" s="61">
        <f>'Челябинская обл.'!$C$54</f>
        <v>0</v>
      </c>
      <c r="AL468" s="61">
        <f>'Челябинская обл.'!$C$55</f>
        <v>0</v>
      </c>
      <c r="AM468" s="61">
        <f>'Челябинская обл.'!$C$56</f>
        <v>243.71</v>
      </c>
    </row>
    <row r="469" spans="1:39" s="22" customFormat="1" ht="15.75">
      <c r="A469" s="65" t="s">
        <v>223</v>
      </c>
      <c r="B469" s="73" t="s">
        <v>609</v>
      </c>
      <c r="C469" s="60"/>
      <c r="D469" s="61" t="str">
        <f>'Челябинская обл.'!$C$7</f>
        <v>13,23</v>
      </c>
      <c r="E469" s="61">
        <f>'Челябинская обл.'!$C$10</f>
        <v>1005.74</v>
      </c>
      <c r="F469" s="61">
        <f>'Челябинская обл.'!$C$11</f>
        <v>0</v>
      </c>
      <c r="G469" s="61">
        <f>'Челябинская обл.'!$C$12</f>
        <v>0</v>
      </c>
      <c r="H469" s="61">
        <f>'Челябинская обл.'!$C$13</f>
        <v>0</v>
      </c>
      <c r="I469" s="61">
        <f>'Челябинская обл.'!$C$14</f>
        <v>0</v>
      </c>
      <c r="J469" s="61">
        <f>'Челябинская обл.'!$C$17</f>
        <v>1987.75</v>
      </c>
      <c r="K469" s="61">
        <f>'Челябинская обл.'!$C$18</f>
        <v>0</v>
      </c>
      <c r="L469" s="61">
        <f>'Челябинская обл.'!$C$19</f>
        <v>0</v>
      </c>
      <c r="M469" s="61">
        <f>'Челябинская обл.'!$C$20</f>
        <v>0</v>
      </c>
      <c r="N469" s="61">
        <f>'Челябинская обл.'!$C$21</f>
        <v>0</v>
      </c>
      <c r="O469" s="61">
        <f>'Челябинская обл.'!$C$23</f>
        <v>1493.77</v>
      </c>
      <c r="P469" s="61">
        <f>'Челябинская обл.'!$C$24</f>
        <v>0</v>
      </c>
      <c r="Q469" s="61">
        <f>'Челябинская обл.'!$C$25</f>
        <v>0</v>
      </c>
      <c r="R469" s="61">
        <f>'Челябинская обл.'!$C$26</f>
        <v>0</v>
      </c>
      <c r="S469" s="61">
        <f>'Челябинская обл.'!$C$27</f>
        <v>0</v>
      </c>
      <c r="T469" s="61">
        <f>'Челябинская обл.'!$C$28</f>
        <v>0</v>
      </c>
      <c r="U469" s="61">
        <f>'Челябинская обл.'!$C$29</f>
        <v>377.24</v>
      </c>
      <c r="V469" s="61">
        <f>'Челябинская обл.'!$C$34</f>
        <v>13.23</v>
      </c>
      <c r="W469" s="61">
        <f>'Челябинская обл.'!$C$37</f>
        <v>352.76</v>
      </c>
      <c r="X469" s="61">
        <f>'Челябинская обл.'!$C$38</f>
        <v>825.59</v>
      </c>
      <c r="Y469" s="61">
        <f>'Челябинская обл.'!$C$39</f>
        <v>0</v>
      </c>
      <c r="Z469" s="61">
        <f>'Челябинская обл.'!$C$40</f>
        <v>0</v>
      </c>
      <c r="AA469" s="61">
        <f>'Челябинская обл.'!$C$41</f>
        <v>0</v>
      </c>
      <c r="AB469" s="61">
        <f>'Челябинская обл.'!$C$44</f>
        <v>1142.9000000000001</v>
      </c>
      <c r="AC469" s="61">
        <f>'Челябинская обл.'!$C$45</f>
        <v>1066.98</v>
      </c>
      <c r="AD469" s="61">
        <f>'Челябинская обл.'!$C$46</f>
        <v>0</v>
      </c>
      <c r="AE469" s="61">
        <f>'Челябинская обл.'!$C$47</f>
        <v>0</v>
      </c>
      <c r="AF469" s="61">
        <f>'Челябинская обл.'!$C$48</f>
        <v>0</v>
      </c>
      <c r="AG469" s="61">
        <f>'Челябинская обл.'!$C$50</f>
        <v>1081.3599999999999</v>
      </c>
      <c r="AH469" s="61">
        <f>'Челябинская обл.'!$C$51</f>
        <v>1328.18</v>
      </c>
      <c r="AI469" s="61">
        <f>'Челябинская обл.'!$C$52</f>
        <v>0</v>
      </c>
      <c r="AJ469" s="61">
        <f>'Челябинская обл.'!$C$53</f>
        <v>0</v>
      </c>
      <c r="AK469" s="61">
        <f>'Челябинская обл.'!$C$54</f>
        <v>0</v>
      </c>
      <c r="AL469" s="61">
        <f>'Челябинская обл.'!$C$55</f>
        <v>0</v>
      </c>
      <c r="AM469" s="61">
        <f>'Челябинская обл.'!$C$56</f>
        <v>243.71</v>
      </c>
    </row>
    <row r="470" spans="1:39" s="22" customFormat="1" ht="47.25">
      <c r="A470" s="78">
        <v>7</v>
      </c>
      <c r="B470" s="73" t="s">
        <v>610</v>
      </c>
      <c r="C470" s="60"/>
      <c r="D470" s="61" t="str">
        <f>'Челябинская обл.'!$C$7</f>
        <v>13,23</v>
      </c>
      <c r="E470" s="61">
        <f>'Челябинская обл.'!$C$10</f>
        <v>1005.74</v>
      </c>
      <c r="F470" s="61">
        <f>'Челябинская обл.'!$C$11</f>
        <v>0</v>
      </c>
      <c r="G470" s="61">
        <f>'Челябинская обл.'!$C$12</f>
        <v>0</v>
      </c>
      <c r="H470" s="61">
        <f>'Челябинская обл.'!$C$13</f>
        <v>0</v>
      </c>
      <c r="I470" s="61">
        <f>'Челябинская обл.'!$C$14</f>
        <v>0</v>
      </c>
      <c r="J470" s="61">
        <f>'Челябинская обл.'!$C$17</f>
        <v>1987.75</v>
      </c>
      <c r="K470" s="61">
        <f>'Челябинская обл.'!$C$18</f>
        <v>0</v>
      </c>
      <c r="L470" s="61">
        <f>'Челябинская обл.'!$C$19</f>
        <v>0</v>
      </c>
      <c r="M470" s="61">
        <f>'Челябинская обл.'!$C$20</f>
        <v>0</v>
      </c>
      <c r="N470" s="61">
        <f>'Челябинская обл.'!$C$21</f>
        <v>0</v>
      </c>
      <c r="O470" s="61">
        <f>'Челябинская обл.'!$C$23</f>
        <v>1493.77</v>
      </c>
      <c r="P470" s="61">
        <f>'Челябинская обл.'!$C$24</f>
        <v>0</v>
      </c>
      <c r="Q470" s="61">
        <f>'Челябинская обл.'!$C$25</f>
        <v>0</v>
      </c>
      <c r="R470" s="61">
        <f>'Челябинская обл.'!$C$26</f>
        <v>0</v>
      </c>
      <c r="S470" s="61">
        <f>'Челябинская обл.'!$C$27</f>
        <v>0</v>
      </c>
      <c r="T470" s="61">
        <f>'Челябинская обл.'!$C$28</f>
        <v>0</v>
      </c>
      <c r="U470" s="61">
        <f>'Челябинская обл.'!$C$29</f>
        <v>377.24</v>
      </c>
      <c r="V470" s="61">
        <f>'Челябинская обл.'!$C$34</f>
        <v>13.23</v>
      </c>
      <c r="W470" s="61">
        <f>'Челябинская обл.'!$C$37</f>
        <v>352.76</v>
      </c>
      <c r="X470" s="61">
        <f>'Челябинская обл.'!$C$38</f>
        <v>825.59</v>
      </c>
      <c r="Y470" s="61">
        <f>'Челябинская обл.'!$C$39</f>
        <v>0</v>
      </c>
      <c r="Z470" s="61">
        <f>'Челябинская обл.'!$C$40</f>
        <v>0</v>
      </c>
      <c r="AA470" s="61">
        <f>'Челябинская обл.'!$C$41</f>
        <v>0</v>
      </c>
      <c r="AB470" s="61">
        <f>'Челябинская обл.'!$C$44</f>
        <v>1142.9000000000001</v>
      </c>
      <c r="AC470" s="61">
        <f>'Челябинская обл.'!$C$45</f>
        <v>1066.98</v>
      </c>
      <c r="AD470" s="61">
        <f>'Челябинская обл.'!$C$46</f>
        <v>0</v>
      </c>
      <c r="AE470" s="61">
        <f>'Челябинская обл.'!$C$47</f>
        <v>0</v>
      </c>
      <c r="AF470" s="61">
        <f>'Челябинская обл.'!$C$48</f>
        <v>0</v>
      </c>
      <c r="AG470" s="61">
        <f>'Челябинская обл.'!$C$50</f>
        <v>1081.3599999999999</v>
      </c>
      <c r="AH470" s="61">
        <f>'Челябинская обл.'!$C$51</f>
        <v>1328.18</v>
      </c>
      <c r="AI470" s="61">
        <f>'Челябинская обл.'!$C$52</f>
        <v>0</v>
      </c>
      <c r="AJ470" s="61">
        <f>'Челябинская обл.'!$C$53</f>
        <v>0</v>
      </c>
      <c r="AK470" s="61">
        <f>'Челябинская обл.'!$C$54</f>
        <v>0</v>
      </c>
      <c r="AL470" s="61">
        <f>'Челябинская обл.'!$C$55</f>
        <v>0</v>
      </c>
      <c r="AM470" s="61">
        <f>'Челябинская обл.'!$C$56</f>
        <v>243.71</v>
      </c>
    </row>
    <row r="471" spans="1:39">
      <c r="A471" s="18"/>
      <c r="B471" s="19"/>
      <c r="C471" s="19"/>
      <c r="W471" s="29"/>
    </row>
    <row r="472" spans="1:39">
      <c r="A472" s="18"/>
      <c r="B472" s="19"/>
      <c r="C472" s="19"/>
      <c r="W472" s="29"/>
    </row>
    <row r="473" spans="1:39">
      <c r="A473" s="18"/>
      <c r="B473" s="19"/>
      <c r="C473" s="19"/>
      <c r="W473" s="29"/>
    </row>
    <row r="474" spans="1:39">
      <c r="A474" s="18"/>
      <c r="B474" s="19"/>
      <c r="C474" s="19"/>
      <c r="W474" s="29"/>
    </row>
    <row r="475" spans="1:39">
      <c r="A475" s="18"/>
      <c r="B475" s="19"/>
      <c r="C475" s="19"/>
      <c r="W475" s="29"/>
    </row>
    <row r="476" spans="1:39">
      <c r="A476" s="18"/>
      <c r="B476" s="19"/>
      <c r="C476" s="19"/>
      <c r="W476" s="29"/>
    </row>
    <row r="477" spans="1:39">
      <c r="A477" s="18"/>
      <c r="B477" s="19"/>
      <c r="C477" s="19"/>
      <c r="W477" s="29"/>
    </row>
    <row r="478" spans="1:39">
      <c r="A478" s="18"/>
      <c r="B478" s="19"/>
      <c r="C478" s="19"/>
      <c r="W478" s="29"/>
    </row>
    <row r="479" spans="1:39">
      <c r="A479" s="18"/>
      <c r="B479" s="19"/>
      <c r="C479" s="19"/>
      <c r="W479" s="29"/>
    </row>
    <row r="480" spans="1:39">
      <c r="A480" s="18"/>
      <c r="B480" s="19"/>
      <c r="C480" s="19"/>
      <c r="W480" s="29"/>
    </row>
    <row r="481" spans="1:23">
      <c r="A481" s="18"/>
      <c r="B481" s="19"/>
      <c r="C481" s="19"/>
      <c r="W481" s="29"/>
    </row>
    <row r="482" spans="1:23">
      <c r="A482" s="18"/>
      <c r="B482" s="19"/>
      <c r="C482" s="19"/>
      <c r="W482" s="29"/>
    </row>
    <row r="483" spans="1:23">
      <c r="A483" s="18"/>
      <c r="B483" s="19"/>
      <c r="C483" s="19"/>
      <c r="W483" s="29"/>
    </row>
    <row r="484" spans="1:23">
      <c r="A484" s="18"/>
      <c r="B484" s="19"/>
      <c r="C484" s="19"/>
      <c r="W484" s="29"/>
    </row>
    <row r="485" spans="1:23">
      <c r="A485" s="18"/>
      <c r="B485" s="19"/>
      <c r="C485" s="19"/>
      <c r="W485" s="29"/>
    </row>
    <row r="486" spans="1:23">
      <c r="A486" s="18"/>
      <c r="B486" s="19"/>
      <c r="C486" s="19"/>
      <c r="W486" s="29"/>
    </row>
    <row r="487" spans="1:23">
      <c r="A487" s="18"/>
      <c r="B487" s="19"/>
      <c r="C487" s="19"/>
      <c r="W487" s="29"/>
    </row>
    <row r="488" spans="1:23">
      <c r="A488" s="18"/>
      <c r="B488" s="19"/>
      <c r="C488" s="19"/>
      <c r="W488" s="29"/>
    </row>
    <row r="489" spans="1:23">
      <c r="A489" s="18"/>
      <c r="B489" s="19"/>
      <c r="C489" s="19"/>
      <c r="W489" s="29"/>
    </row>
    <row r="490" spans="1:23">
      <c r="A490" s="18"/>
      <c r="B490" s="19"/>
      <c r="C490" s="19"/>
      <c r="W490" s="29"/>
    </row>
    <row r="491" spans="1:23">
      <c r="A491" s="18"/>
      <c r="B491" s="19"/>
      <c r="C491" s="19"/>
      <c r="W491" s="29"/>
    </row>
    <row r="492" spans="1:23">
      <c r="A492" s="18"/>
      <c r="B492" s="19"/>
      <c r="C492" s="19"/>
      <c r="W492" s="29"/>
    </row>
    <row r="493" spans="1:23">
      <c r="A493" s="18"/>
      <c r="B493" s="19"/>
      <c r="C493" s="19"/>
      <c r="W493" s="29"/>
    </row>
    <row r="494" spans="1:23">
      <c r="A494" s="18"/>
      <c r="B494" s="19"/>
      <c r="C494" s="19"/>
      <c r="W494" s="29"/>
    </row>
    <row r="495" spans="1:23">
      <c r="A495" s="18"/>
      <c r="B495" s="19"/>
      <c r="C495" s="19"/>
      <c r="W495" s="29"/>
    </row>
    <row r="496" spans="1:23">
      <c r="A496" s="18"/>
      <c r="B496" s="19"/>
      <c r="C496" s="19"/>
      <c r="W496" s="29"/>
    </row>
    <row r="497" spans="1:23">
      <c r="A497" s="18"/>
      <c r="B497" s="19"/>
      <c r="C497" s="19"/>
      <c r="W497" s="29"/>
    </row>
    <row r="498" spans="1:23">
      <c r="A498" s="18"/>
      <c r="B498" s="19"/>
      <c r="C498" s="19"/>
      <c r="W498" s="29"/>
    </row>
    <row r="499" spans="1:23">
      <c r="A499" s="18"/>
      <c r="B499" s="19"/>
      <c r="C499" s="19"/>
      <c r="W499" s="29"/>
    </row>
    <row r="500" spans="1:23">
      <c r="A500" s="18"/>
      <c r="B500" s="19"/>
      <c r="C500" s="19"/>
      <c r="W500" s="29"/>
    </row>
    <row r="501" spans="1:23">
      <c r="A501" s="18"/>
      <c r="B501" s="19"/>
      <c r="C501" s="19"/>
      <c r="W501" s="29"/>
    </row>
    <row r="502" spans="1:23">
      <c r="A502" s="18"/>
      <c r="B502" s="19"/>
      <c r="C502" s="19"/>
      <c r="W502" s="29"/>
    </row>
    <row r="503" spans="1:23">
      <c r="A503" s="18"/>
      <c r="B503" s="19"/>
      <c r="C503" s="19"/>
      <c r="W503" s="29"/>
    </row>
    <row r="504" spans="1:23">
      <c r="A504" s="18"/>
      <c r="B504" s="19"/>
      <c r="C504" s="19"/>
      <c r="W504" s="29"/>
    </row>
    <row r="505" spans="1:23">
      <c r="A505" s="18"/>
      <c r="B505" s="19"/>
      <c r="C505" s="19"/>
      <c r="W505" s="29"/>
    </row>
    <row r="506" spans="1:23">
      <c r="A506" s="18"/>
      <c r="B506" s="19"/>
      <c r="C506" s="19"/>
      <c r="W506" s="29"/>
    </row>
    <row r="507" spans="1:23">
      <c r="A507" s="18"/>
      <c r="B507" s="19"/>
      <c r="C507" s="19"/>
      <c r="W507" s="29"/>
    </row>
    <row r="508" spans="1:23">
      <c r="A508" s="18"/>
      <c r="B508" s="19"/>
      <c r="C508" s="19"/>
      <c r="W508" s="29"/>
    </row>
    <row r="509" spans="1:23">
      <c r="A509" s="18"/>
      <c r="B509" s="19"/>
      <c r="C509" s="19"/>
      <c r="W509" s="29"/>
    </row>
    <row r="510" spans="1:23">
      <c r="A510" s="18"/>
      <c r="B510" s="19"/>
      <c r="C510" s="19"/>
      <c r="W510" s="29"/>
    </row>
    <row r="511" spans="1:23">
      <c r="A511" s="18"/>
      <c r="B511" s="19"/>
      <c r="C511" s="19"/>
      <c r="W511" s="29"/>
    </row>
    <row r="512" spans="1:23">
      <c r="A512" s="18"/>
      <c r="B512" s="19"/>
      <c r="C512" s="19"/>
      <c r="W512" s="29"/>
    </row>
    <row r="513" spans="1:23">
      <c r="A513" s="18"/>
      <c r="B513" s="19"/>
      <c r="C513" s="19"/>
      <c r="W513" s="29"/>
    </row>
    <row r="514" spans="1:23">
      <c r="A514" s="18"/>
      <c r="B514" s="19"/>
      <c r="C514" s="19"/>
      <c r="W514" s="29"/>
    </row>
    <row r="515" spans="1:23">
      <c r="A515" s="18"/>
      <c r="B515" s="19"/>
      <c r="C515" s="19"/>
      <c r="W515" s="29"/>
    </row>
    <row r="516" spans="1:23">
      <c r="A516" s="18"/>
      <c r="B516" s="19"/>
      <c r="C516" s="19"/>
      <c r="W516" s="29"/>
    </row>
    <row r="517" spans="1:23">
      <c r="A517" s="18"/>
      <c r="B517" s="19"/>
      <c r="C517" s="19"/>
      <c r="W517" s="29"/>
    </row>
    <row r="518" spans="1:23">
      <c r="A518" s="18"/>
      <c r="B518" s="19"/>
      <c r="C518" s="19"/>
      <c r="W518" s="29"/>
    </row>
    <row r="519" spans="1:23">
      <c r="A519" s="18"/>
      <c r="B519" s="19"/>
      <c r="C519" s="19"/>
      <c r="W519" s="29"/>
    </row>
    <row r="520" spans="1:23">
      <c r="A520" s="18"/>
      <c r="B520" s="19"/>
      <c r="C520" s="19"/>
      <c r="W520" s="29"/>
    </row>
    <row r="521" spans="1:23">
      <c r="A521" s="18"/>
      <c r="B521" s="19"/>
      <c r="C521" s="19"/>
      <c r="W521" s="29"/>
    </row>
    <row r="522" spans="1:23">
      <c r="A522" s="18"/>
      <c r="B522" s="19"/>
      <c r="C522" s="19"/>
      <c r="W522" s="29"/>
    </row>
    <row r="523" spans="1:23">
      <c r="A523" s="18"/>
      <c r="B523" s="19"/>
      <c r="C523" s="19"/>
      <c r="W523" s="29"/>
    </row>
    <row r="524" spans="1:23">
      <c r="A524" s="18"/>
      <c r="B524" s="19"/>
      <c r="C524" s="19"/>
      <c r="W524" s="29"/>
    </row>
    <row r="525" spans="1:23">
      <c r="A525" s="18"/>
      <c r="B525" s="19"/>
      <c r="C525" s="19"/>
      <c r="W525" s="29"/>
    </row>
    <row r="526" spans="1:23">
      <c r="A526" s="18"/>
      <c r="B526" s="19"/>
      <c r="C526" s="19"/>
      <c r="W526" s="29"/>
    </row>
    <row r="527" spans="1:23">
      <c r="A527" s="18"/>
      <c r="B527" s="19"/>
      <c r="C527" s="19"/>
      <c r="W527" s="29"/>
    </row>
    <row r="528" spans="1:23">
      <c r="A528" s="18"/>
      <c r="B528" s="19"/>
      <c r="C528" s="19"/>
      <c r="W528" s="29"/>
    </row>
    <row r="529" spans="1:23">
      <c r="A529" s="18"/>
      <c r="B529" s="19"/>
      <c r="C529" s="19"/>
      <c r="W529" s="29"/>
    </row>
    <row r="530" spans="1:23">
      <c r="A530" s="18"/>
      <c r="B530" s="19"/>
      <c r="C530" s="19"/>
      <c r="W530" s="29"/>
    </row>
    <row r="531" spans="1:23">
      <c r="A531" s="18"/>
      <c r="B531" s="19"/>
      <c r="C531" s="19"/>
      <c r="W531" s="29"/>
    </row>
    <row r="532" spans="1:23">
      <c r="A532" s="18"/>
      <c r="B532" s="19"/>
      <c r="C532" s="19"/>
      <c r="W532" s="29"/>
    </row>
    <row r="533" spans="1:23">
      <c r="A533" s="18"/>
      <c r="B533" s="19"/>
      <c r="C533" s="19"/>
      <c r="W533" s="29"/>
    </row>
    <row r="534" spans="1:23">
      <c r="A534" s="18"/>
      <c r="B534" s="19"/>
      <c r="C534" s="19"/>
      <c r="W534" s="29"/>
    </row>
    <row r="535" spans="1:23">
      <c r="A535" s="18"/>
      <c r="B535" s="19"/>
      <c r="C535" s="19"/>
      <c r="W535" s="29"/>
    </row>
    <row r="536" spans="1:23">
      <c r="A536" s="18"/>
      <c r="B536" s="19"/>
      <c r="C536" s="19"/>
      <c r="W536" s="29"/>
    </row>
    <row r="537" spans="1:23">
      <c r="A537" s="18"/>
      <c r="B537" s="19"/>
      <c r="C537" s="19"/>
      <c r="W537" s="29"/>
    </row>
    <row r="538" spans="1:23">
      <c r="A538" s="18"/>
      <c r="B538" s="19"/>
      <c r="C538" s="19"/>
      <c r="W538" s="29"/>
    </row>
    <row r="539" spans="1:23">
      <c r="A539" s="18"/>
      <c r="B539" s="19"/>
      <c r="C539" s="19"/>
      <c r="W539" s="29"/>
    </row>
    <row r="540" spans="1:23">
      <c r="A540" s="18"/>
      <c r="B540" s="19"/>
      <c r="C540" s="19"/>
      <c r="W540" s="29"/>
    </row>
    <row r="541" spans="1:23">
      <c r="A541" s="18"/>
      <c r="B541" s="19"/>
      <c r="C541" s="19"/>
      <c r="W541" s="29"/>
    </row>
    <row r="542" spans="1:23">
      <c r="A542" s="18"/>
      <c r="B542" s="19"/>
      <c r="C542" s="19"/>
      <c r="W542" s="29"/>
    </row>
    <row r="543" spans="1:23">
      <c r="A543" s="18"/>
      <c r="B543" s="19"/>
      <c r="C543" s="19"/>
      <c r="W543" s="29"/>
    </row>
    <row r="544" spans="1:23">
      <c r="A544" s="18"/>
      <c r="B544" s="19"/>
      <c r="C544" s="19"/>
      <c r="W544" s="29"/>
    </row>
    <row r="545" spans="2:23">
      <c r="B545" s="19"/>
      <c r="C545" s="19"/>
      <c r="W545" s="29"/>
    </row>
    <row r="546" spans="2:23">
      <c r="B546" s="19"/>
      <c r="C546" s="19"/>
      <c r="W546" s="29"/>
    </row>
    <row r="547" spans="2:23">
      <c r="B547" s="19"/>
      <c r="C547" s="19"/>
      <c r="W547" s="29"/>
    </row>
    <row r="548" spans="2:23">
      <c r="B548" s="19"/>
      <c r="C548" s="19"/>
      <c r="W548" s="29"/>
    </row>
    <row r="549" spans="2:23">
      <c r="B549" s="19"/>
      <c r="C549" s="19"/>
      <c r="W549" s="29"/>
    </row>
    <row r="550" spans="2:23">
      <c r="B550" s="19"/>
      <c r="C550" s="19"/>
      <c r="W550" s="29"/>
    </row>
    <row r="551" spans="2:23">
      <c r="B551" s="19"/>
      <c r="C551" s="19"/>
      <c r="W551" s="29"/>
    </row>
    <row r="552" spans="2:23">
      <c r="B552" s="19"/>
      <c r="C552" s="19"/>
      <c r="W552" s="29"/>
    </row>
    <row r="553" spans="2:23">
      <c r="B553" s="19"/>
      <c r="C553" s="19"/>
      <c r="W553" s="29"/>
    </row>
    <row r="554" spans="2:23">
      <c r="B554" s="19"/>
      <c r="C554" s="19"/>
      <c r="W554" s="29"/>
    </row>
    <row r="555" spans="2:23">
      <c r="B555" s="19"/>
      <c r="C555" s="19"/>
      <c r="W555" s="29"/>
    </row>
    <row r="556" spans="2:23">
      <c r="B556" s="19"/>
      <c r="C556" s="19"/>
      <c r="W556" s="29"/>
    </row>
    <row r="557" spans="2:23">
      <c r="B557" s="19"/>
      <c r="C557" s="19"/>
      <c r="W557" s="29"/>
    </row>
    <row r="558" spans="2:23">
      <c r="B558" s="19"/>
      <c r="C558" s="19"/>
      <c r="W558" s="29"/>
    </row>
    <row r="559" spans="2:23">
      <c r="B559" s="19"/>
      <c r="C559" s="19"/>
      <c r="W559" s="29"/>
    </row>
    <row r="560" spans="2:23">
      <c r="B560" s="19"/>
      <c r="C560" s="19"/>
      <c r="W560" s="29"/>
    </row>
    <row r="561" spans="2:3">
      <c r="B561" s="19"/>
      <c r="C561" s="19"/>
    </row>
    <row r="562" spans="2:3">
      <c r="B562" s="19"/>
      <c r="C562" s="19"/>
    </row>
    <row r="563" spans="2:3">
      <c r="B563" s="19"/>
      <c r="C563" s="19"/>
    </row>
    <row r="564" spans="2:3">
      <c r="B564" s="19"/>
      <c r="C564" s="19"/>
    </row>
    <row r="565" spans="2:3">
      <c r="B565" s="19"/>
      <c r="C565" s="19"/>
    </row>
  </sheetData>
  <sheetProtection password="CE28" sheet="1" objects="1" scenarios="1" selectLockedCells="1" selectUnlockedCells="1"/>
  <autoFilter ref="A4:AM470"/>
  <mergeCells count="8">
    <mergeCell ref="W3:AA3"/>
    <mergeCell ref="AB3:AF3"/>
    <mergeCell ref="AG3:AK3"/>
    <mergeCell ref="D2:U2"/>
    <mergeCell ref="V2:AM2"/>
    <mergeCell ref="E3:I3"/>
    <mergeCell ref="J3:N3"/>
    <mergeCell ref="O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3">
    <pageSetUpPr fitToPage="1"/>
  </sheetPr>
  <dimension ref="A1:E71"/>
  <sheetViews>
    <sheetView topLeftCell="A49" workbookViewId="0">
      <selection activeCell="E34" sqref="E34"/>
    </sheetView>
  </sheetViews>
  <sheetFormatPr defaultColWidth="9.140625" defaultRowHeight="15"/>
  <cols>
    <col min="1" max="1" width="13.85546875" style="2" customWidth="1"/>
    <col min="2" max="2" width="34.28515625" style="2" customWidth="1"/>
    <col min="3" max="3" width="33.85546875" style="35" customWidth="1"/>
    <col min="4" max="4" width="16.28515625" style="2" hidden="1" customWidth="1"/>
    <col min="5" max="5" width="13.42578125" style="2" customWidth="1"/>
    <col min="6" max="16384" width="9.140625" style="2"/>
  </cols>
  <sheetData>
    <row r="1" spans="1:5" ht="22.5" customHeight="1">
      <c r="A1" s="248" t="s">
        <v>88</v>
      </c>
      <c r="B1" s="248"/>
      <c r="C1" s="248"/>
      <c r="D1" s="248"/>
    </row>
    <row r="2" spans="1:5" ht="15.75" customHeight="1">
      <c r="A2" s="246" t="s">
        <v>32</v>
      </c>
      <c r="B2" s="249"/>
      <c r="C2" s="249"/>
      <c r="D2" s="249"/>
    </row>
    <row r="3" spans="1:5" ht="18.75" customHeight="1">
      <c r="A3" s="250" t="s">
        <v>31</v>
      </c>
      <c r="B3" s="246"/>
      <c r="C3" s="246"/>
      <c r="D3" s="246"/>
    </row>
    <row r="4" spans="1:5" ht="36.75" customHeight="1">
      <c r="A4" s="249" t="s">
        <v>25</v>
      </c>
      <c r="B4" s="249"/>
      <c r="C4" s="249"/>
      <c r="D4" s="249"/>
    </row>
    <row r="5" spans="1:5" ht="14.25" customHeight="1">
      <c r="A5" s="247" t="s">
        <v>11</v>
      </c>
      <c r="B5" s="247" t="s">
        <v>10</v>
      </c>
      <c r="C5" s="247" t="s">
        <v>14</v>
      </c>
      <c r="D5" s="247"/>
    </row>
    <row r="6" spans="1:5" ht="15.75">
      <c r="A6" s="247"/>
      <c r="B6" s="247"/>
      <c r="C6" s="34" t="s">
        <v>12</v>
      </c>
      <c r="D6" s="1" t="s">
        <v>13</v>
      </c>
    </row>
    <row r="7" spans="1:5" ht="45">
      <c r="A7" s="23">
        <v>1</v>
      </c>
      <c r="B7" s="6" t="s">
        <v>15</v>
      </c>
      <c r="C7" s="26" t="s">
        <v>89</v>
      </c>
      <c r="D7" s="26">
        <v>16.190000000000001</v>
      </c>
      <c r="E7" s="12"/>
    </row>
    <row r="8" spans="1:5">
      <c r="A8" s="23" t="s">
        <v>22</v>
      </c>
      <c r="B8" s="6" t="s">
        <v>16</v>
      </c>
      <c r="C8" s="26"/>
      <c r="D8" s="26"/>
    </row>
    <row r="9" spans="1:5" ht="30">
      <c r="A9" s="30" t="s">
        <v>98</v>
      </c>
      <c r="B9" s="6" t="s">
        <v>126</v>
      </c>
      <c r="C9" s="26"/>
      <c r="D9" s="26"/>
    </row>
    <row r="10" spans="1:5">
      <c r="A10" s="30" t="s">
        <v>23</v>
      </c>
      <c r="B10" s="6" t="s">
        <v>19</v>
      </c>
      <c r="C10" s="36">
        <v>0</v>
      </c>
      <c r="D10" s="26"/>
    </row>
    <row r="11" spans="1:5">
      <c r="A11" s="30" t="s">
        <v>41</v>
      </c>
      <c r="B11" s="6" t="s">
        <v>20</v>
      </c>
      <c r="C11" s="36">
        <v>0</v>
      </c>
      <c r="D11" s="26"/>
    </row>
    <row r="12" spans="1:5">
      <c r="A12" s="30" t="s">
        <v>127</v>
      </c>
      <c r="B12" s="6" t="s">
        <v>133</v>
      </c>
      <c r="C12" s="36">
        <v>0</v>
      </c>
      <c r="D12" s="26"/>
    </row>
    <row r="13" spans="1:5">
      <c r="A13" s="30" t="s">
        <v>128</v>
      </c>
      <c r="B13" s="6" t="s">
        <v>43</v>
      </c>
      <c r="C13" s="36">
        <v>0</v>
      </c>
      <c r="D13" s="26"/>
    </row>
    <row r="14" spans="1:5">
      <c r="A14" s="30" t="s">
        <v>129</v>
      </c>
      <c r="B14" s="6" t="s">
        <v>84</v>
      </c>
      <c r="C14" s="36">
        <v>0</v>
      </c>
      <c r="D14" s="26"/>
    </row>
    <row r="15" spans="1:5">
      <c r="A15" s="23" t="s">
        <v>131</v>
      </c>
      <c r="B15" s="6" t="s">
        <v>17</v>
      </c>
      <c r="C15" s="26"/>
      <c r="D15" s="26"/>
    </row>
    <row r="16" spans="1:5">
      <c r="A16" s="23" t="s">
        <v>37</v>
      </c>
      <c r="B16" s="6" t="s">
        <v>18</v>
      </c>
      <c r="C16" s="26"/>
      <c r="D16" s="26"/>
    </row>
    <row r="17" spans="1:5">
      <c r="A17" s="23" t="s">
        <v>34</v>
      </c>
      <c r="B17" s="6" t="s">
        <v>19</v>
      </c>
      <c r="C17" s="26">
        <v>3881.72</v>
      </c>
      <c r="D17" s="26">
        <v>4580.43</v>
      </c>
      <c r="E17" s="12"/>
    </row>
    <row r="18" spans="1:5">
      <c r="A18" s="23" t="s">
        <v>39</v>
      </c>
      <c r="B18" s="6" t="s">
        <v>20</v>
      </c>
      <c r="C18" s="26" t="s">
        <v>91</v>
      </c>
      <c r="D18" s="26">
        <v>716.94</v>
      </c>
      <c r="E18" s="12"/>
    </row>
    <row r="19" spans="1:5">
      <c r="A19" s="30" t="s">
        <v>132</v>
      </c>
      <c r="B19" s="6" t="s">
        <v>133</v>
      </c>
      <c r="C19" s="36">
        <v>0</v>
      </c>
      <c r="D19" s="26"/>
      <c r="E19" s="12"/>
    </row>
    <row r="20" spans="1:5">
      <c r="A20" s="30" t="s">
        <v>134</v>
      </c>
      <c r="B20" s="6" t="s">
        <v>43</v>
      </c>
      <c r="C20" s="36">
        <v>0</v>
      </c>
      <c r="D20" s="26"/>
      <c r="E20" s="12"/>
    </row>
    <row r="21" spans="1:5">
      <c r="A21" s="23" t="s">
        <v>135</v>
      </c>
      <c r="B21" s="6" t="s">
        <v>84</v>
      </c>
      <c r="C21" s="26" t="s">
        <v>92</v>
      </c>
      <c r="D21" s="26">
        <v>277.08</v>
      </c>
      <c r="E21" s="12"/>
    </row>
    <row r="22" spans="1:5">
      <c r="A22" s="30" t="s">
        <v>38</v>
      </c>
      <c r="B22" s="6" t="s">
        <v>35</v>
      </c>
      <c r="C22" s="26"/>
      <c r="D22" s="26"/>
      <c r="E22" s="12"/>
    </row>
    <row r="23" spans="1:5">
      <c r="A23" s="30" t="s">
        <v>36</v>
      </c>
      <c r="B23" s="6" t="s">
        <v>19</v>
      </c>
      <c r="C23" s="36">
        <v>0</v>
      </c>
      <c r="D23" s="26"/>
      <c r="E23" s="12"/>
    </row>
    <row r="24" spans="1:5">
      <c r="A24" s="30" t="s">
        <v>40</v>
      </c>
      <c r="B24" s="6" t="s">
        <v>20</v>
      </c>
      <c r="C24" s="36">
        <v>0</v>
      </c>
      <c r="D24" s="26"/>
      <c r="E24" s="12"/>
    </row>
    <row r="25" spans="1:5">
      <c r="A25" s="30" t="s">
        <v>136</v>
      </c>
      <c r="B25" s="6" t="s">
        <v>133</v>
      </c>
      <c r="C25" s="36">
        <v>0</v>
      </c>
      <c r="D25" s="26"/>
      <c r="E25" s="12"/>
    </row>
    <row r="26" spans="1:5">
      <c r="A26" s="30" t="s">
        <v>137</v>
      </c>
      <c r="B26" s="6" t="s">
        <v>43</v>
      </c>
      <c r="C26" s="36">
        <v>0</v>
      </c>
      <c r="D26" s="26"/>
      <c r="E26" s="12"/>
    </row>
    <row r="27" spans="1:5">
      <c r="A27" s="30" t="s">
        <v>138</v>
      </c>
      <c r="B27" s="6" t="s">
        <v>84</v>
      </c>
      <c r="C27" s="36">
        <v>0</v>
      </c>
      <c r="D27" s="26"/>
      <c r="E27" s="12"/>
    </row>
    <row r="28" spans="1:5" ht="123" customHeight="1">
      <c r="A28" s="23" t="s">
        <v>24</v>
      </c>
      <c r="B28" s="37" t="s">
        <v>45</v>
      </c>
      <c r="C28" s="26" t="s">
        <v>94</v>
      </c>
      <c r="D28" s="26">
        <v>96.43</v>
      </c>
      <c r="E28" s="12"/>
    </row>
    <row r="29" spans="1:5">
      <c r="A29" s="23" t="s">
        <v>28</v>
      </c>
      <c r="B29" s="6" t="s">
        <v>21</v>
      </c>
      <c r="C29" s="26" t="s">
        <v>93</v>
      </c>
      <c r="D29" s="26">
        <v>726.37</v>
      </c>
      <c r="E29" s="12"/>
    </row>
    <row r="30" spans="1:5" ht="34.5" customHeight="1">
      <c r="A30" s="246" t="s">
        <v>49</v>
      </c>
      <c r="B30" s="246"/>
      <c r="C30" s="246"/>
      <c r="D30" s="246"/>
    </row>
    <row r="31" spans="1:5">
      <c r="A31" s="247" t="s">
        <v>11</v>
      </c>
      <c r="B31" s="247" t="s">
        <v>10</v>
      </c>
      <c r="C31" s="247" t="s">
        <v>14</v>
      </c>
      <c r="D31" s="247"/>
    </row>
    <row r="32" spans="1:5" ht="15.75">
      <c r="A32" s="247"/>
      <c r="B32" s="247"/>
      <c r="C32" s="34" t="s">
        <v>12</v>
      </c>
      <c r="D32" s="1" t="s">
        <v>13</v>
      </c>
    </row>
    <row r="33" spans="1:5" ht="45">
      <c r="A33" s="23" t="s">
        <v>27</v>
      </c>
      <c r="B33" s="6" t="s">
        <v>15</v>
      </c>
      <c r="C33" s="26" t="s">
        <v>89</v>
      </c>
      <c r="D33" s="24" t="s">
        <v>90</v>
      </c>
      <c r="E33" s="12"/>
    </row>
    <row r="34" spans="1:5" ht="152.25" customHeight="1">
      <c r="A34" s="23" t="s">
        <v>22</v>
      </c>
      <c r="B34" s="37" t="s">
        <v>47</v>
      </c>
      <c r="C34" s="25"/>
      <c r="D34" s="24"/>
    </row>
    <row r="35" spans="1:5" ht="30">
      <c r="A35" s="30" t="s">
        <v>98</v>
      </c>
      <c r="B35" s="6" t="s">
        <v>126</v>
      </c>
      <c r="C35" s="26"/>
      <c r="D35" s="24"/>
    </row>
    <row r="36" spans="1:5">
      <c r="A36" s="30" t="s">
        <v>23</v>
      </c>
      <c r="B36" s="6" t="s">
        <v>19</v>
      </c>
      <c r="C36" s="36">
        <v>0</v>
      </c>
      <c r="D36" s="31"/>
    </row>
    <row r="37" spans="1:5">
      <c r="A37" s="30" t="s">
        <v>41</v>
      </c>
      <c r="B37" s="6" t="s">
        <v>20</v>
      </c>
      <c r="C37" s="36">
        <v>0</v>
      </c>
      <c r="D37" s="31"/>
    </row>
    <row r="38" spans="1:5">
      <c r="A38" s="30" t="s">
        <v>127</v>
      </c>
      <c r="B38" s="6" t="s">
        <v>133</v>
      </c>
      <c r="C38" s="36">
        <v>0</v>
      </c>
      <c r="D38" s="31"/>
    </row>
    <row r="39" spans="1:5">
      <c r="A39" s="30" t="s">
        <v>128</v>
      </c>
      <c r="B39" s="6" t="s">
        <v>43</v>
      </c>
      <c r="C39" s="36">
        <v>0</v>
      </c>
      <c r="D39" s="31"/>
    </row>
    <row r="40" spans="1:5">
      <c r="A40" s="30" t="s">
        <v>129</v>
      </c>
      <c r="B40" s="6" t="s">
        <v>84</v>
      </c>
      <c r="C40" s="36">
        <v>0</v>
      </c>
      <c r="D40" s="31"/>
    </row>
    <row r="41" spans="1:5">
      <c r="A41" s="23" t="s">
        <v>131</v>
      </c>
      <c r="B41" s="6" t="s">
        <v>17</v>
      </c>
      <c r="C41" s="25"/>
      <c r="D41" s="24"/>
    </row>
    <row r="42" spans="1:5">
      <c r="A42" s="23" t="s">
        <v>37</v>
      </c>
      <c r="B42" s="6" t="s">
        <v>18</v>
      </c>
      <c r="C42" s="25"/>
      <c r="D42" s="24"/>
    </row>
    <row r="43" spans="1:5">
      <c r="A43" s="30" t="s">
        <v>34</v>
      </c>
      <c r="B43" s="6" t="s">
        <v>19</v>
      </c>
      <c r="C43" s="25">
        <v>3881.72</v>
      </c>
      <c r="D43" s="24" t="s">
        <v>95</v>
      </c>
      <c r="E43" s="12"/>
    </row>
    <row r="44" spans="1:5">
      <c r="A44" s="30" t="s">
        <v>39</v>
      </c>
      <c r="B44" s="6" t="s">
        <v>20</v>
      </c>
      <c r="C44" s="36">
        <v>0</v>
      </c>
      <c r="D44" s="31"/>
      <c r="E44" s="12"/>
    </row>
    <row r="45" spans="1:5">
      <c r="A45" s="30" t="s">
        <v>132</v>
      </c>
      <c r="B45" s="6" t="s">
        <v>133</v>
      </c>
      <c r="C45" s="36">
        <v>0</v>
      </c>
      <c r="D45" s="31"/>
      <c r="E45" s="12"/>
    </row>
    <row r="46" spans="1:5">
      <c r="A46" s="30" t="s">
        <v>134</v>
      </c>
      <c r="B46" s="6" t="s">
        <v>43</v>
      </c>
      <c r="C46" s="36">
        <v>0</v>
      </c>
      <c r="D46" s="31"/>
      <c r="E46" s="12"/>
    </row>
    <row r="47" spans="1:5">
      <c r="A47" s="23" t="s">
        <v>139</v>
      </c>
      <c r="B47" s="6" t="s">
        <v>84</v>
      </c>
      <c r="C47" s="25" t="s">
        <v>92</v>
      </c>
      <c r="D47" s="24" t="s">
        <v>96</v>
      </c>
      <c r="E47" s="12"/>
    </row>
    <row r="48" spans="1:5">
      <c r="A48" s="30" t="s">
        <v>38</v>
      </c>
      <c r="B48" s="6" t="s">
        <v>35</v>
      </c>
      <c r="C48" s="26"/>
      <c r="D48" s="31"/>
      <c r="E48" s="12"/>
    </row>
    <row r="49" spans="1:5">
      <c r="A49" s="30" t="s">
        <v>36</v>
      </c>
      <c r="B49" s="6" t="s">
        <v>19</v>
      </c>
      <c r="C49" s="36">
        <v>0</v>
      </c>
      <c r="D49" s="31"/>
      <c r="E49" s="12"/>
    </row>
    <row r="50" spans="1:5">
      <c r="A50" s="30" t="s">
        <v>40</v>
      </c>
      <c r="B50" s="6" t="s">
        <v>20</v>
      </c>
      <c r="C50" s="36">
        <v>0</v>
      </c>
      <c r="D50" s="31"/>
      <c r="E50" s="12"/>
    </row>
    <row r="51" spans="1:5">
      <c r="A51" s="30" t="s">
        <v>136</v>
      </c>
      <c r="B51" s="6" t="s">
        <v>133</v>
      </c>
      <c r="C51" s="36">
        <v>0</v>
      </c>
      <c r="D51" s="31"/>
      <c r="E51" s="12"/>
    </row>
    <row r="52" spans="1:5">
      <c r="A52" s="30" t="s">
        <v>137</v>
      </c>
      <c r="B52" s="6" t="s">
        <v>43</v>
      </c>
      <c r="C52" s="36">
        <v>0</v>
      </c>
      <c r="D52" s="31"/>
      <c r="E52" s="12"/>
    </row>
    <row r="53" spans="1:5">
      <c r="A53" s="30" t="s">
        <v>138</v>
      </c>
      <c r="B53" s="6" t="s">
        <v>84</v>
      </c>
      <c r="C53" s="36">
        <v>0</v>
      </c>
      <c r="D53" s="31"/>
      <c r="E53" s="12"/>
    </row>
    <row r="54" spans="1:5" ht="120">
      <c r="A54" s="23" t="s">
        <v>24</v>
      </c>
      <c r="B54" s="6" t="s">
        <v>46</v>
      </c>
      <c r="C54" s="26" t="s">
        <v>94</v>
      </c>
      <c r="D54" s="26">
        <v>96.43</v>
      </c>
      <c r="E54" s="12"/>
    </row>
    <row r="55" spans="1:5">
      <c r="A55" s="23" t="s">
        <v>28</v>
      </c>
      <c r="B55" s="6" t="s">
        <v>26</v>
      </c>
      <c r="C55" s="38">
        <v>700.23</v>
      </c>
      <c r="D55" s="24" t="s">
        <v>97</v>
      </c>
      <c r="E55" s="12"/>
    </row>
    <row r="56" spans="1:5">
      <c r="A56" s="12"/>
      <c r="B56" s="12"/>
      <c r="D56" s="12"/>
    </row>
    <row r="57" spans="1:5">
      <c r="A57" s="12"/>
      <c r="B57" s="12"/>
      <c r="D57" s="12"/>
    </row>
    <row r="58" spans="1:5">
      <c r="A58" s="12"/>
      <c r="B58" s="12"/>
      <c r="D58" s="12"/>
    </row>
    <row r="59" spans="1:5">
      <c r="A59" s="12"/>
      <c r="B59" s="12"/>
      <c r="D59" s="12"/>
    </row>
    <row r="60" spans="1:5">
      <c r="A60" s="12"/>
      <c r="B60" s="12"/>
      <c r="D60" s="12"/>
    </row>
    <row r="61" spans="1:5">
      <c r="A61" s="12"/>
      <c r="B61" s="12"/>
      <c r="D61" s="12"/>
    </row>
    <row r="62" spans="1:5">
      <c r="A62" s="12"/>
      <c r="B62" s="12"/>
      <c r="D62" s="12"/>
    </row>
    <row r="63" spans="1:5">
      <c r="A63" s="12"/>
      <c r="B63" s="12"/>
      <c r="D63" s="12"/>
    </row>
    <row r="64" spans="1:5">
      <c r="A64" s="12"/>
      <c r="B64" s="12"/>
      <c r="D64" s="12"/>
    </row>
    <row r="65" spans="1:4">
      <c r="A65" s="12"/>
      <c r="B65" s="12"/>
      <c r="D65" s="12"/>
    </row>
    <row r="66" spans="1:4">
      <c r="A66" s="12"/>
      <c r="B66" s="12"/>
      <c r="D66" s="12"/>
    </row>
    <row r="67" spans="1:4">
      <c r="A67" s="12"/>
      <c r="B67" s="12"/>
      <c r="D67" s="12"/>
    </row>
    <row r="68" spans="1:4">
      <c r="A68" s="12"/>
      <c r="B68" s="12"/>
      <c r="D68" s="12"/>
    </row>
    <row r="69" spans="1:4">
      <c r="A69" s="12"/>
      <c r="B69" s="12"/>
      <c r="D69" s="12"/>
    </row>
    <row r="70" spans="1:4">
      <c r="A70" s="12"/>
      <c r="B70" s="12"/>
      <c r="D70" s="12"/>
    </row>
    <row r="71" spans="1:4">
      <c r="A71" s="12"/>
      <c r="B71" s="12"/>
      <c r="D71" s="12"/>
    </row>
  </sheetData>
  <sheetProtection password="CE28" sheet="1" objects="1" scenarios="1" selectLockedCells="1"/>
  <mergeCells count="11">
    <mergeCell ref="A30:D30"/>
    <mergeCell ref="A31:A32"/>
    <mergeCell ref="B31:B32"/>
    <mergeCell ref="C31:D31"/>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fitToHeight="2"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D55"/>
  <sheetViews>
    <sheetView topLeftCell="A46" workbookViewId="0">
      <selection activeCell="A30" sqref="A30:D30"/>
    </sheetView>
  </sheetViews>
  <sheetFormatPr defaultColWidth="9.140625" defaultRowHeight="15"/>
  <cols>
    <col min="1" max="1" width="9.42578125" style="2" customWidth="1"/>
    <col min="2" max="2" width="41.85546875" style="2" customWidth="1"/>
    <col min="3" max="3" width="35.28515625" style="2" customWidth="1"/>
    <col min="4" max="4" width="19.28515625" style="2" hidden="1" customWidth="1"/>
    <col min="5" max="16384" width="9.140625" style="2"/>
  </cols>
  <sheetData>
    <row r="1" spans="1:4" ht="49.5" customHeight="1">
      <c r="A1" s="251" t="s">
        <v>85</v>
      </c>
      <c r="B1" s="252"/>
      <c r="C1" s="252"/>
      <c r="D1" s="253"/>
    </row>
    <row r="2" spans="1:4">
      <c r="A2" s="246" t="s">
        <v>32</v>
      </c>
      <c r="B2" s="249"/>
      <c r="C2" s="249"/>
      <c r="D2" s="249"/>
    </row>
    <row r="3" spans="1:4">
      <c r="A3" s="250" t="s">
        <v>31</v>
      </c>
      <c r="B3" s="246"/>
      <c r="C3" s="246"/>
      <c r="D3" s="246"/>
    </row>
    <row r="4" spans="1:4" ht="17.25" customHeight="1">
      <c r="A4" s="3"/>
      <c r="B4" s="4"/>
      <c r="C4" s="4"/>
      <c r="D4" s="4"/>
    </row>
    <row r="5" spans="1:4">
      <c r="A5" s="254" t="s">
        <v>0</v>
      </c>
      <c r="B5" s="254" t="s">
        <v>10</v>
      </c>
      <c r="C5" s="254" t="s">
        <v>14</v>
      </c>
      <c r="D5" s="254"/>
    </row>
    <row r="6" spans="1:4">
      <c r="A6" s="254"/>
      <c r="B6" s="254"/>
      <c r="C6" s="5" t="s">
        <v>12</v>
      </c>
      <c r="D6" s="5" t="s">
        <v>13</v>
      </c>
    </row>
    <row r="7" spans="1:4" ht="30">
      <c r="A7" s="16" t="s">
        <v>27</v>
      </c>
      <c r="B7" s="6" t="s">
        <v>15</v>
      </c>
      <c r="C7" s="20" t="s">
        <v>29</v>
      </c>
      <c r="D7" s="20" t="s">
        <v>30</v>
      </c>
    </row>
    <row r="8" spans="1:4">
      <c r="A8" s="33" t="s">
        <v>22</v>
      </c>
      <c r="B8" s="15" t="s">
        <v>148</v>
      </c>
      <c r="C8" s="20"/>
      <c r="D8" s="20" t="s">
        <v>42</v>
      </c>
    </row>
    <row r="9" spans="1:4" ht="30">
      <c r="A9" s="30" t="s">
        <v>98</v>
      </c>
      <c r="B9" s="6" t="s">
        <v>126</v>
      </c>
      <c r="C9" s="26"/>
      <c r="D9" s="26"/>
    </row>
    <row r="10" spans="1:4">
      <c r="A10" s="30" t="s">
        <v>23</v>
      </c>
      <c r="B10" s="6" t="s">
        <v>19</v>
      </c>
      <c r="C10" s="36">
        <v>1005.74</v>
      </c>
      <c r="D10" s="26"/>
    </row>
    <row r="11" spans="1:4">
      <c r="A11" s="30" t="s">
        <v>41</v>
      </c>
      <c r="B11" s="6" t="s">
        <v>20</v>
      </c>
      <c r="C11" s="36">
        <v>0</v>
      </c>
      <c r="D11" s="26"/>
    </row>
    <row r="12" spans="1:4">
      <c r="A12" s="30" t="s">
        <v>127</v>
      </c>
      <c r="B12" s="6" t="s">
        <v>133</v>
      </c>
      <c r="C12" s="36">
        <v>0</v>
      </c>
      <c r="D12" s="26"/>
    </row>
    <row r="13" spans="1:4">
      <c r="A13" s="30" t="s">
        <v>128</v>
      </c>
      <c r="B13" s="6" t="s">
        <v>43</v>
      </c>
      <c r="C13" s="36">
        <v>0</v>
      </c>
      <c r="D13" s="26"/>
    </row>
    <row r="14" spans="1:4">
      <c r="A14" s="30" t="s">
        <v>129</v>
      </c>
      <c r="B14" s="6" t="s">
        <v>84</v>
      </c>
      <c r="C14" s="36">
        <v>0</v>
      </c>
      <c r="D14" s="26"/>
    </row>
    <row r="15" spans="1:4">
      <c r="A15" s="30" t="s">
        <v>131</v>
      </c>
      <c r="B15" s="6" t="s">
        <v>17</v>
      </c>
      <c r="C15" s="26"/>
      <c r="D15" s="26"/>
    </row>
    <row r="16" spans="1:4">
      <c r="A16" s="30" t="s">
        <v>37</v>
      </c>
      <c r="B16" s="6" t="s">
        <v>18</v>
      </c>
      <c r="C16" s="26"/>
      <c r="D16" s="26"/>
    </row>
    <row r="17" spans="1:4">
      <c r="A17" s="30" t="s">
        <v>34</v>
      </c>
      <c r="B17" s="6" t="s">
        <v>19</v>
      </c>
      <c r="C17" s="26">
        <v>1987.75</v>
      </c>
      <c r="D17" s="26">
        <v>4580.43</v>
      </c>
    </row>
    <row r="18" spans="1:4">
      <c r="A18" s="30" t="s">
        <v>39</v>
      </c>
      <c r="B18" s="6" t="s">
        <v>20</v>
      </c>
      <c r="C18" s="26">
        <v>0</v>
      </c>
      <c r="D18" s="26">
        <v>716.94</v>
      </c>
    </row>
    <row r="19" spans="1:4">
      <c r="A19" s="30" t="s">
        <v>132</v>
      </c>
      <c r="B19" s="6" t="s">
        <v>133</v>
      </c>
      <c r="C19" s="36">
        <v>0</v>
      </c>
      <c r="D19" s="26"/>
    </row>
    <row r="20" spans="1:4">
      <c r="A20" s="30" t="s">
        <v>134</v>
      </c>
      <c r="B20" s="6" t="s">
        <v>43</v>
      </c>
      <c r="C20" s="36">
        <v>0</v>
      </c>
      <c r="D20" s="26"/>
    </row>
    <row r="21" spans="1:4">
      <c r="A21" s="30" t="s">
        <v>135</v>
      </c>
      <c r="B21" s="6" t="s">
        <v>84</v>
      </c>
      <c r="C21" s="26">
        <v>2222.92</v>
      </c>
      <c r="D21" s="26">
        <v>277.08</v>
      </c>
    </row>
    <row r="22" spans="1:4">
      <c r="A22" s="30" t="s">
        <v>38</v>
      </c>
      <c r="B22" s="6" t="s">
        <v>35</v>
      </c>
      <c r="C22" s="26"/>
      <c r="D22" s="26"/>
    </row>
    <row r="23" spans="1:4">
      <c r="A23" s="30" t="s">
        <v>36</v>
      </c>
      <c r="B23" s="6" t="s">
        <v>19</v>
      </c>
      <c r="C23" s="36">
        <v>1493.77</v>
      </c>
      <c r="D23" s="26"/>
    </row>
    <row r="24" spans="1:4">
      <c r="A24" s="30" t="s">
        <v>40</v>
      </c>
      <c r="B24" s="6" t="s">
        <v>20</v>
      </c>
      <c r="C24" s="36">
        <v>0</v>
      </c>
      <c r="D24" s="26"/>
    </row>
    <row r="25" spans="1:4">
      <c r="A25" s="30" t="s">
        <v>136</v>
      </c>
      <c r="B25" s="6" t="s">
        <v>133</v>
      </c>
      <c r="C25" s="36">
        <v>0</v>
      </c>
      <c r="D25" s="26"/>
    </row>
    <row r="26" spans="1:4">
      <c r="A26" s="30" t="s">
        <v>137</v>
      </c>
      <c r="B26" s="6" t="s">
        <v>43</v>
      </c>
      <c r="C26" s="36">
        <v>0</v>
      </c>
      <c r="D26" s="26"/>
    </row>
    <row r="27" spans="1:4">
      <c r="A27" s="30" t="s">
        <v>138</v>
      </c>
      <c r="B27" s="6" t="s">
        <v>84</v>
      </c>
      <c r="C27" s="36">
        <v>0</v>
      </c>
      <c r="D27" s="26"/>
    </row>
    <row r="28" spans="1:4" ht="105">
      <c r="A28" s="30" t="s">
        <v>24</v>
      </c>
      <c r="B28" s="37" t="s">
        <v>45</v>
      </c>
      <c r="C28" s="26">
        <v>0</v>
      </c>
      <c r="D28" s="26">
        <v>96.43</v>
      </c>
    </row>
    <row r="29" spans="1:4">
      <c r="A29" s="30" t="s">
        <v>28</v>
      </c>
      <c r="B29" s="6" t="s">
        <v>21</v>
      </c>
      <c r="C29" s="26">
        <v>466.37</v>
      </c>
      <c r="D29" s="26">
        <v>726.37</v>
      </c>
    </row>
    <row r="30" spans="1:4">
      <c r="A30" s="246" t="s">
        <v>49</v>
      </c>
      <c r="B30" s="246"/>
      <c r="C30" s="246"/>
      <c r="D30" s="246"/>
    </row>
    <row r="31" spans="1:4">
      <c r="A31" s="247" t="s">
        <v>11</v>
      </c>
      <c r="B31" s="247" t="s">
        <v>10</v>
      </c>
      <c r="C31" s="247" t="s">
        <v>14</v>
      </c>
      <c r="D31" s="247"/>
    </row>
    <row r="32" spans="1:4" ht="15.75">
      <c r="A32" s="247"/>
      <c r="B32" s="247"/>
      <c r="C32" s="34" t="s">
        <v>12</v>
      </c>
      <c r="D32" s="1" t="s">
        <v>13</v>
      </c>
    </row>
    <row r="33" spans="1:4" ht="30">
      <c r="A33" s="30" t="s">
        <v>27</v>
      </c>
      <c r="B33" s="6" t="s">
        <v>15</v>
      </c>
      <c r="C33" s="26">
        <v>13.23</v>
      </c>
      <c r="D33" s="31" t="s">
        <v>90</v>
      </c>
    </row>
    <row r="34" spans="1:4">
      <c r="A34" s="30" t="s">
        <v>22</v>
      </c>
      <c r="B34" s="37" t="s">
        <v>47</v>
      </c>
      <c r="C34" s="25"/>
      <c r="D34" s="31"/>
    </row>
    <row r="35" spans="1:4" ht="30">
      <c r="A35" s="30" t="s">
        <v>98</v>
      </c>
      <c r="B35" s="6" t="s">
        <v>126</v>
      </c>
      <c r="C35" s="26"/>
      <c r="D35" s="31"/>
    </row>
    <row r="36" spans="1:4">
      <c r="A36" s="30" t="s">
        <v>23</v>
      </c>
      <c r="B36" s="6" t="s">
        <v>19</v>
      </c>
      <c r="C36" s="36">
        <v>352.76</v>
      </c>
      <c r="D36" s="31"/>
    </row>
    <row r="37" spans="1:4">
      <c r="A37" s="30" t="s">
        <v>41</v>
      </c>
      <c r="B37" s="6" t="s">
        <v>20</v>
      </c>
      <c r="C37" s="36">
        <v>825.59</v>
      </c>
      <c r="D37" s="31"/>
    </row>
    <row r="38" spans="1:4">
      <c r="A38" s="30" t="s">
        <v>127</v>
      </c>
      <c r="B38" s="6" t="s">
        <v>133</v>
      </c>
      <c r="C38" s="36">
        <v>0</v>
      </c>
      <c r="D38" s="31"/>
    </row>
    <row r="39" spans="1:4">
      <c r="A39" s="30" t="s">
        <v>128</v>
      </c>
      <c r="B39" s="6" t="s">
        <v>43</v>
      </c>
      <c r="C39" s="36">
        <v>0</v>
      </c>
      <c r="D39" s="31"/>
    </row>
    <row r="40" spans="1:4">
      <c r="A40" s="30" t="s">
        <v>129</v>
      </c>
      <c r="B40" s="6" t="s">
        <v>84</v>
      </c>
      <c r="C40" s="36">
        <v>0</v>
      </c>
      <c r="D40" s="31"/>
    </row>
    <row r="41" spans="1:4">
      <c r="A41" s="30" t="s">
        <v>131</v>
      </c>
      <c r="B41" s="6" t="s">
        <v>17</v>
      </c>
      <c r="C41" s="25"/>
      <c r="D41" s="31"/>
    </row>
    <row r="42" spans="1:4">
      <c r="A42" s="30" t="s">
        <v>37</v>
      </c>
      <c r="B42" s="6" t="s">
        <v>18</v>
      </c>
      <c r="C42" s="25"/>
      <c r="D42" s="31"/>
    </row>
    <row r="43" spans="1:4">
      <c r="A43" s="30" t="s">
        <v>34</v>
      </c>
      <c r="B43" s="6" t="s">
        <v>19</v>
      </c>
      <c r="C43" s="25">
        <v>1142.9000000000001</v>
      </c>
      <c r="D43" s="31" t="s">
        <v>95</v>
      </c>
    </row>
    <row r="44" spans="1:4">
      <c r="A44" s="30" t="s">
        <v>39</v>
      </c>
      <c r="B44" s="6" t="s">
        <v>20</v>
      </c>
      <c r="C44" s="36">
        <v>1066.98</v>
      </c>
      <c r="D44" s="31"/>
    </row>
    <row r="45" spans="1:4">
      <c r="A45" s="30" t="s">
        <v>132</v>
      </c>
      <c r="B45" s="6" t="s">
        <v>133</v>
      </c>
      <c r="C45" s="36">
        <v>0</v>
      </c>
      <c r="D45" s="31"/>
    </row>
    <row r="46" spans="1:4">
      <c r="A46" s="30" t="s">
        <v>134</v>
      </c>
      <c r="B46" s="6" t="s">
        <v>43</v>
      </c>
      <c r="C46" s="36">
        <v>0</v>
      </c>
      <c r="D46" s="31"/>
    </row>
    <row r="47" spans="1:4">
      <c r="A47" s="30" t="s">
        <v>139</v>
      </c>
      <c r="B47" s="6" t="s">
        <v>84</v>
      </c>
      <c r="C47" s="25">
        <v>2222.92</v>
      </c>
      <c r="D47" s="31" t="s">
        <v>96</v>
      </c>
    </row>
    <row r="48" spans="1:4">
      <c r="A48" s="30" t="s">
        <v>38</v>
      </c>
      <c r="B48" s="6" t="s">
        <v>35</v>
      </c>
      <c r="C48" s="26"/>
      <c r="D48" s="31"/>
    </row>
    <row r="49" spans="1:4">
      <c r="A49" s="30" t="s">
        <v>36</v>
      </c>
      <c r="B49" s="6" t="s">
        <v>19</v>
      </c>
      <c r="C49" s="36">
        <v>1081.3599999999999</v>
      </c>
      <c r="D49" s="31"/>
    </row>
    <row r="50" spans="1:4">
      <c r="A50" s="30" t="s">
        <v>40</v>
      </c>
      <c r="B50" s="6" t="s">
        <v>20</v>
      </c>
      <c r="C50" s="36">
        <v>1328.18</v>
      </c>
      <c r="D50" s="31"/>
    </row>
    <row r="51" spans="1:4">
      <c r="A51" s="30" t="s">
        <v>136</v>
      </c>
      <c r="B51" s="6" t="s">
        <v>133</v>
      </c>
      <c r="C51" s="36">
        <v>0</v>
      </c>
      <c r="D51" s="31"/>
    </row>
    <row r="52" spans="1:4">
      <c r="A52" s="30" t="s">
        <v>137</v>
      </c>
      <c r="B52" s="6" t="s">
        <v>43</v>
      </c>
      <c r="C52" s="36">
        <v>0</v>
      </c>
      <c r="D52" s="31"/>
    </row>
    <row r="53" spans="1:4">
      <c r="A53" s="30" t="s">
        <v>138</v>
      </c>
      <c r="B53" s="6" t="s">
        <v>84</v>
      </c>
      <c r="C53" s="36">
        <v>0</v>
      </c>
      <c r="D53" s="31"/>
    </row>
    <row r="54" spans="1:4" ht="96.75" customHeight="1">
      <c r="A54" s="30" t="s">
        <v>24</v>
      </c>
      <c r="B54" s="15" t="s">
        <v>46</v>
      </c>
      <c r="C54" s="26">
        <v>0</v>
      </c>
      <c r="D54" s="26">
        <v>96.43</v>
      </c>
    </row>
    <row r="55" spans="1:4">
      <c r="A55" s="30" t="s">
        <v>28</v>
      </c>
      <c r="B55" s="6" t="s">
        <v>26</v>
      </c>
      <c r="C55" s="38">
        <v>401.71</v>
      </c>
      <c r="D55" s="31" t="s">
        <v>97</v>
      </c>
    </row>
  </sheetData>
  <sheetProtection password="CE28" sheet="1" objects="1" scenarios="1" selectLockedCells="1" selectUnlockedCells="1"/>
  <mergeCells count="10">
    <mergeCell ref="A30:D30"/>
    <mergeCell ref="A31:A32"/>
    <mergeCell ref="B31:B32"/>
    <mergeCell ref="C31:D31"/>
    <mergeCell ref="A1:D1"/>
    <mergeCell ref="A3:D3"/>
    <mergeCell ref="A2:D2"/>
    <mergeCell ref="C5:D5"/>
    <mergeCell ref="A5:A6"/>
    <mergeCell ref="B5:B6"/>
  </mergeCells>
  <pageMargins left="0.70866141732283472" right="0.70866141732283472" top="0.74803149606299213" bottom="0.74803149606299213" header="0.31496062992125984" footer="0.31496062992125984"/>
  <pageSetup paperSize="9" scale="80" fitToHeight="2" orientation="portrait"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N58"/>
  <sheetViews>
    <sheetView topLeftCell="A4" workbookViewId="0">
      <selection activeCell="G6" sqref="G6:J6"/>
    </sheetView>
  </sheetViews>
  <sheetFormatPr defaultColWidth="9.140625" defaultRowHeight="15"/>
  <cols>
    <col min="1" max="1" width="8.7109375" style="2" customWidth="1"/>
    <col min="2" max="2" width="37.7109375" style="2" customWidth="1"/>
    <col min="3" max="3" width="32.28515625" style="2" customWidth="1"/>
    <col min="4" max="4" width="18.28515625" style="2" hidden="1" customWidth="1"/>
    <col min="5" max="5" width="4.42578125" style="2" customWidth="1"/>
    <col min="6" max="6" width="5.5703125" style="2" customWidth="1"/>
    <col min="7" max="7" width="10.140625" style="2" customWidth="1"/>
    <col min="8" max="8" width="39.42578125" style="2" customWidth="1"/>
    <col min="9" max="9" width="33.42578125" style="2" customWidth="1"/>
    <col min="10" max="10" width="16.140625" style="2" hidden="1" customWidth="1"/>
    <col min="11" max="16384" width="9.140625" style="2"/>
  </cols>
  <sheetData>
    <row r="1" spans="1:14" ht="44.25" customHeight="1">
      <c r="A1" s="255" t="s">
        <v>83</v>
      </c>
      <c r="B1" s="255"/>
      <c r="C1" s="255"/>
      <c r="D1" s="255"/>
      <c r="E1" s="255"/>
      <c r="F1" s="255"/>
      <c r="G1" s="255"/>
      <c r="H1" s="255"/>
      <c r="I1" s="255"/>
      <c r="J1" s="255"/>
    </row>
    <row r="2" spans="1:14" ht="24.75" customHeight="1">
      <c r="A2" s="8"/>
      <c r="B2" s="9"/>
      <c r="C2" s="9"/>
      <c r="D2" s="9"/>
      <c r="E2" s="9"/>
      <c r="F2" s="9"/>
      <c r="G2" s="9"/>
      <c r="H2" s="9"/>
      <c r="I2" s="9"/>
      <c r="J2" s="9"/>
    </row>
    <row r="3" spans="1:14" ht="26.25" customHeight="1">
      <c r="A3" s="260" t="s">
        <v>32</v>
      </c>
      <c r="B3" s="261"/>
      <c r="C3" s="261"/>
      <c r="D3" s="261"/>
    </row>
    <row r="4" spans="1:14">
      <c r="A4" s="250" t="s">
        <v>31</v>
      </c>
      <c r="B4" s="246"/>
      <c r="C4" s="246"/>
      <c r="D4" s="246"/>
    </row>
    <row r="5" spans="1:14" ht="34.5" customHeight="1">
      <c r="A5" s="10"/>
      <c r="B5" s="11"/>
      <c r="C5" s="11"/>
      <c r="D5" s="11"/>
    </row>
    <row r="6" spans="1:14" ht="53.25" customHeight="1">
      <c r="A6" s="256" t="s">
        <v>44</v>
      </c>
      <c r="B6" s="256"/>
      <c r="C6" s="256"/>
      <c r="D6" s="256"/>
      <c r="G6" s="256" t="s">
        <v>48</v>
      </c>
      <c r="H6" s="256"/>
      <c r="I6" s="256"/>
      <c r="J6" s="256"/>
    </row>
    <row r="7" spans="1:14" ht="24.75" customHeight="1">
      <c r="A7" s="262" t="s">
        <v>25</v>
      </c>
      <c r="B7" s="263"/>
      <c r="C7" s="263"/>
      <c r="D7" s="264"/>
      <c r="E7" s="12"/>
      <c r="F7" s="12"/>
      <c r="G7" s="257" t="s">
        <v>25</v>
      </c>
      <c r="H7" s="257"/>
      <c r="I7" s="257"/>
      <c r="J7" s="257"/>
      <c r="K7" s="12"/>
      <c r="L7" s="12"/>
      <c r="M7" s="12"/>
      <c r="N7" s="12"/>
    </row>
    <row r="8" spans="1:14" ht="29.25" customHeight="1">
      <c r="A8" s="259" t="s">
        <v>0</v>
      </c>
      <c r="B8" s="259" t="s">
        <v>10</v>
      </c>
      <c r="C8" s="258" t="s">
        <v>14</v>
      </c>
      <c r="D8" s="258"/>
      <c r="E8" s="12"/>
      <c r="F8" s="12"/>
      <c r="G8" s="259" t="s">
        <v>0</v>
      </c>
      <c r="H8" s="259" t="s">
        <v>10</v>
      </c>
      <c r="I8" s="258" t="s">
        <v>14</v>
      </c>
      <c r="J8" s="258"/>
      <c r="K8" s="12"/>
      <c r="L8" s="12"/>
      <c r="M8" s="12"/>
      <c r="N8" s="12"/>
    </row>
    <row r="9" spans="1:14">
      <c r="A9" s="259"/>
      <c r="B9" s="259"/>
      <c r="C9" s="13" t="s">
        <v>12</v>
      </c>
      <c r="D9" s="13" t="s">
        <v>13</v>
      </c>
      <c r="E9" s="12"/>
      <c r="F9" s="12"/>
      <c r="G9" s="259"/>
      <c r="H9" s="259"/>
      <c r="I9" s="44" t="s">
        <v>12</v>
      </c>
      <c r="J9" s="44" t="s">
        <v>13</v>
      </c>
      <c r="K9" s="12"/>
      <c r="L9" s="12"/>
      <c r="M9" s="12"/>
      <c r="N9" s="12"/>
    </row>
    <row r="10" spans="1:14" ht="45">
      <c r="A10" s="16" t="s">
        <v>27</v>
      </c>
      <c r="B10" s="6" t="s">
        <v>15</v>
      </c>
      <c r="C10" s="46" t="s">
        <v>29</v>
      </c>
      <c r="D10" s="20" t="s">
        <v>30</v>
      </c>
      <c r="E10" s="12"/>
      <c r="F10" s="12"/>
      <c r="G10" s="16" t="s">
        <v>27</v>
      </c>
      <c r="H10" s="6" t="s">
        <v>15</v>
      </c>
      <c r="I10" s="46" t="s">
        <v>29</v>
      </c>
      <c r="J10" s="20" t="s">
        <v>30</v>
      </c>
      <c r="K10" s="12"/>
      <c r="L10" s="12"/>
      <c r="M10" s="12"/>
      <c r="N10" s="12"/>
    </row>
    <row r="11" spans="1:14">
      <c r="A11" s="43" t="s">
        <v>22</v>
      </c>
      <c r="B11" s="15" t="s">
        <v>148</v>
      </c>
      <c r="C11" s="20"/>
      <c r="D11" s="20" t="s">
        <v>42</v>
      </c>
      <c r="E11" s="12"/>
      <c r="F11" s="12"/>
      <c r="G11" s="43" t="s">
        <v>22</v>
      </c>
      <c r="H11" s="15" t="s">
        <v>148</v>
      </c>
      <c r="I11" s="20"/>
      <c r="J11" s="20" t="s">
        <v>42</v>
      </c>
      <c r="K11" s="12"/>
      <c r="L11" s="12"/>
      <c r="M11" s="12"/>
      <c r="N11" s="12"/>
    </row>
    <row r="12" spans="1:14" ht="30">
      <c r="A12" s="44" t="s">
        <v>98</v>
      </c>
      <c r="B12" s="6" t="s">
        <v>126</v>
      </c>
      <c r="C12" s="26"/>
      <c r="D12" s="26"/>
      <c r="E12" s="12"/>
      <c r="F12" s="12"/>
      <c r="G12" s="44" t="s">
        <v>98</v>
      </c>
      <c r="H12" s="6" t="s">
        <v>126</v>
      </c>
      <c r="I12" s="26"/>
      <c r="J12" s="26"/>
      <c r="K12" s="12"/>
      <c r="L12" s="12"/>
      <c r="M12" s="12"/>
      <c r="N12" s="12"/>
    </row>
    <row r="13" spans="1:14">
      <c r="A13" s="44" t="s">
        <v>23</v>
      </c>
      <c r="B13" s="6" t="s">
        <v>19</v>
      </c>
      <c r="C13" s="36">
        <v>0</v>
      </c>
      <c r="D13" s="26"/>
      <c r="E13" s="12"/>
      <c r="F13" s="12"/>
      <c r="G13" s="44" t="s">
        <v>23</v>
      </c>
      <c r="H13" s="6" t="s">
        <v>19</v>
      </c>
      <c r="I13" s="36">
        <v>1005.74</v>
      </c>
      <c r="J13" s="26"/>
      <c r="K13" s="12"/>
      <c r="L13" s="12"/>
      <c r="M13" s="12"/>
      <c r="N13" s="12"/>
    </row>
    <row r="14" spans="1:14">
      <c r="A14" s="44" t="s">
        <v>41</v>
      </c>
      <c r="B14" s="6" t="s">
        <v>20</v>
      </c>
      <c r="C14" s="36">
        <v>0</v>
      </c>
      <c r="D14" s="26"/>
      <c r="E14" s="12"/>
      <c r="F14" s="12"/>
      <c r="G14" s="44" t="s">
        <v>41</v>
      </c>
      <c r="H14" s="6" t="s">
        <v>20</v>
      </c>
      <c r="I14" s="36">
        <v>0</v>
      </c>
      <c r="J14" s="26"/>
      <c r="K14" s="12"/>
      <c r="L14" s="12"/>
      <c r="M14" s="12"/>
      <c r="N14" s="12"/>
    </row>
    <row r="15" spans="1:14">
      <c r="A15" s="44" t="s">
        <v>127</v>
      </c>
      <c r="B15" s="6" t="s">
        <v>133</v>
      </c>
      <c r="C15" s="36">
        <v>0</v>
      </c>
      <c r="D15" s="26"/>
      <c r="E15" s="12"/>
      <c r="F15" s="12"/>
      <c r="G15" s="44" t="s">
        <v>127</v>
      </c>
      <c r="H15" s="6" t="s">
        <v>133</v>
      </c>
      <c r="I15" s="36">
        <v>0</v>
      </c>
      <c r="J15" s="26"/>
      <c r="K15" s="12"/>
      <c r="L15" s="12"/>
      <c r="M15" s="12"/>
      <c r="N15" s="12"/>
    </row>
    <row r="16" spans="1:14">
      <c r="A16" s="44" t="s">
        <v>128</v>
      </c>
      <c r="B16" s="6" t="s">
        <v>43</v>
      </c>
      <c r="C16" s="36">
        <v>0</v>
      </c>
      <c r="D16" s="26"/>
      <c r="E16" s="12"/>
      <c r="F16" s="12"/>
      <c r="G16" s="44" t="s">
        <v>128</v>
      </c>
      <c r="H16" s="6" t="s">
        <v>43</v>
      </c>
      <c r="I16" s="36">
        <v>0</v>
      </c>
      <c r="J16" s="26"/>
      <c r="K16" s="12"/>
      <c r="L16" s="12"/>
      <c r="M16" s="12"/>
      <c r="N16" s="12"/>
    </row>
    <row r="17" spans="1:14">
      <c r="A17" s="44" t="s">
        <v>129</v>
      </c>
      <c r="B17" s="6" t="s">
        <v>84</v>
      </c>
      <c r="C17" s="36">
        <v>0</v>
      </c>
      <c r="D17" s="26"/>
      <c r="E17" s="12"/>
      <c r="F17" s="12"/>
      <c r="G17" s="44" t="s">
        <v>129</v>
      </c>
      <c r="H17" s="6" t="s">
        <v>84</v>
      </c>
      <c r="I17" s="36">
        <v>0</v>
      </c>
      <c r="J17" s="26"/>
      <c r="K17" s="12"/>
      <c r="L17" s="12"/>
      <c r="M17" s="12"/>
      <c r="N17" s="12"/>
    </row>
    <row r="18" spans="1:14">
      <c r="A18" s="44" t="s">
        <v>131</v>
      </c>
      <c r="B18" s="6" t="s">
        <v>17</v>
      </c>
      <c r="C18" s="26"/>
      <c r="D18" s="26"/>
      <c r="E18" s="12"/>
      <c r="F18" s="12"/>
      <c r="G18" s="44" t="s">
        <v>131</v>
      </c>
      <c r="H18" s="6" t="s">
        <v>17</v>
      </c>
      <c r="I18" s="26"/>
      <c r="J18" s="26"/>
      <c r="K18" s="12"/>
      <c r="L18" s="12"/>
      <c r="M18" s="12"/>
      <c r="N18" s="12"/>
    </row>
    <row r="19" spans="1:14">
      <c r="A19" s="44" t="s">
        <v>37</v>
      </c>
      <c r="B19" s="6" t="s">
        <v>18</v>
      </c>
      <c r="C19" s="26"/>
      <c r="D19" s="26"/>
      <c r="E19" s="12"/>
      <c r="F19" s="12"/>
      <c r="G19" s="44" t="s">
        <v>37</v>
      </c>
      <c r="H19" s="6" t="s">
        <v>18</v>
      </c>
      <c r="I19" s="26"/>
      <c r="J19" s="26"/>
      <c r="K19" s="12"/>
      <c r="L19" s="12"/>
      <c r="M19" s="12"/>
      <c r="N19" s="12"/>
    </row>
    <row r="20" spans="1:14">
      <c r="A20" s="44" t="s">
        <v>34</v>
      </c>
      <c r="B20" s="6" t="s">
        <v>19</v>
      </c>
      <c r="C20" s="26">
        <v>538.73</v>
      </c>
      <c r="D20" s="26">
        <v>4580.43</v>
      </c>
      <c r="E20" s="12"/>
      <c r="F20" s="12"/>
      <c r="G20" s="44" t="s">
        <v>34</v>
      </c>
      <c r="H20" s="6" t="s">
        <v>19</v>
      </c>
      <c r="I20" s="26">
        <v>1987.75</v>
      </c>
      <c r="J20" s="26">
        <v>4580.43</v>
      </c>
      <c r="K20" s="12"/>
      <c r="L20" s="12"/>
      <c r="M20" s="12"/>
      <c r="N20" s="12"/>
    </row>
    <row r="21" spans="1:14">
      <c r="A21" s="44" t="s">
        <v>39</v>
      </c>
      <c r="B21" s="6" t="s">
        <v>20</v>
      </c>
      <c r="C21" s="26">
        <v>315.27999999999997</v>
      </c>
      <c r="D21" s="26">
        <v>716.94</v>
      </c>
      <c r="E21" s="12"/>
      <c r="F21" s="12"/>
      <c r="G21" s="44" t="s">
        <v>39</v>
      </c>
      <c r="H21" s="6" t="s">
        <v>20</v>
      </c>
      <c r="I21" s="26">
        <v>0</v>
      </c>
      <c r="J21" s="26">
        <v>716.94</v>
      </c>
      <c r="K21" s="12"/>
      <c r="L21" s="12"/>
      <c r="M21" s="12"/>
      <c r="N21" s="12"/>
    </row>
    <row r="22" spans="1:14">
      <c r="A22" s="44" t="s">
        <v>132</v>
      </c>
      <c r="B22" s="6" t="s">
        <v>133</v>
      </c>
      <c r="C22" s="36">
        <v>0</v>
      </c>
      <c r="D22" s="26"/>
      <c r="E22" s="12"/>
      <c r="F22" s="12"/>
      <c r="G22" s="44" t="s">
        <v>132</v>
      </c>
      <c r="H22" s="6" t="s">
        <v>133</v>
      </c>
      <c r="I22" s="36">
        <v>0</v>
      </c>
      <c r="J22" s="26"/>
      <c r="K22" s="12"/>
      <c r="L22" s="12"/>
      <c r="M22" s="12"/>
      <c r="N22" s="12"/>
    </row>
    <row r="23" spans="1:14" ht="25.5" customHeight="1">
      <c r="A23" s="44" t="s">
        <v>134</v>
      </c>
      <c r="B23" s="6" t="s">
        <v>43</v>
      </c>
      <c r="C23" s="36">
        <v>0</v>
      </c>
      <c r="D23" s="26"/>
      <c r="E23" s="12"/>
      <c r="F23" s="12"/>
      <c r="G23" s="44" t="s">
        <v>134</v>
      </c>
      <c r="H23" s="6" t="s">
        <v>43</v>
      </c>
      <c r="I23" s="36">
        <v>0</v>
      </c>
      <c r="J23" s="26"/>
      <c r="K23" s="12"/>
      <c r="L23" s="12"/>
      <c r="M23" s="12"/>
      <c r="N23" s="12"/>
    </row>
    <row r="24" spans="1:14" ht="25.5" customHeight="1">
      <c r="A24" s="44" t="s">
        <v>135</v>
      </c>
      <c r="B24" s="6" t="s">
        <v>84</v>
      </c>
      <c r="C24" s="26">
        <v>0</v>
      </c>
      <c r="D24" s="26">
        <v>277.08</v>
      </c>
      <c r="E24" s="12"/>
      <c r="F24" s="12"/>
      <c r="G24" s="44" t="s">
        <v>135</v>
      </c>
      <c r="H24" s="6" t="s">
        <v>84</v>
      </c>
      <c r="I24" s="26">
        <v>0</v>
      </c>
      <c r="J24" s="26">
        <v>277.08</v>
      </c>
      <c r="K24" s="12"/>
      <c r="L24" s="12"/>
      <c r="M24" s="12"/>
      <c r="N24" s="12"/>
    </row>
    <row r="25" spans="1:14">
      <c r="A25" s="44" t="s">
        <v>38</v>
      </c>
      <c r="B25" s="6" t="s">
        <v>35</v>
      </c>
      <c r="C25" s="26"/>
      <c r="D25" s="26"/>
      <c r="E25" s="12"/>
      <c r="F25" s="12"/>
      <c r="G25" s="44" t="s">
        <v>38</v>
      </c>
      <c r="H25" s="6" t="s">
        <v>35</v>
      </c>
      <c r="I25" s="26"/>
      <c r="J25" s="26"/>
      <c r="K25" s="12"/>
      <c r="L25" s="12"/>
      <c r="M25" s="12"/>
      <c r="N25" s="12"/>
    </row>
    <row r="26" spans="1:14">
      <c r="A26" s="44" t="s">
        <v>36</v>
      </c>
      <c r="B26" s="6" t="s">
        <v>19</v>
      </c>
      <c r="C26" s="36">
        <v>0</v>
      </c>
      <c r="D26" s="26"/>
      <c r="E26" s="12"/>
      <c r="F26" s="12"/>
      <c r="G26" s="44" t="s">
        <v>36</v>
      </c>
      <c r="H26" s="6" t="s">
        <v>19</v>
      </c>
      <c r="I26" s="36">
        <v>1493.77</v>
      </c>
      <c r="J26" s="26"/>
      <c r="K26" s="12"/>
      <c r="L26" s="12"/>
      <c r="M26" s="12"/>
      <c r="N26" s="12"/>
    </row>
    <row r="27" spans="1:14" ht="31.5" customHeight="1">
      <c r="A27" s="44" t="s">
        <v>40</v>
      </c>
      <c r="B27" s="6" t="s">
        <v>20</v>
      </c>
      <c r="C27" s="36">
        <v>0</v>
      </c>
      <c r="D27" s="26"/>
      <c r="E27" s="12"/>
      <c r="F27" s="12"/>
      <c r="G27" s="44" t="s">
        <v>40</v>
      </c>
      <c r="H27" s="6" t="s">
        <v>20</v>
      </c>
      <c r="I27" s="36">
        <v>0</v>
      </c>
      <c r="J27" s="26"/>
      <c r="K27" s="12"/>
      <c r="L27" s="12"/>
      <c r="M27" s="12"/>
      <c r="N27" s="12"/>
    </row>
    <row r="28" spans="1:14" ht="33" customHeight="1">
      <c r="A28" s="44" t="s">
        <v>136</v>
      </c>
      <c r="B28" s="6" t="s">
        <v>133</v>
      </c>
      <c r="C28" s="36">
        <v>0</v>
      </c>
      <c r="D28" s="26"/>
      <c r="E28" s="12"/>
      <c r="F28" s="12"/>
      <c r="G28" s="44" t="s">
        <v>136</v>
      </c>
      <c r="H28" s="6" t="s">
        <v>133</v>
      </c>
      <c r="I28" s="36">
        <v>0</v>
      </c>
      <c r="J28" s="26"/>
      <c r="K28" s="12"/>
      <c r="L28" s="12"/>
      <c r="M28" s="12"/>
      <c r="N28" s="12"/>
    </row>
    <row r="29" spans="1:14" ht="25.5" customHeight="1">
      <c r="A29" s="44" t="s">
        <v>137</v>
      </c>
      <c r="B29" s="6" t="s">
        <v>43</v>
      </c>
      <c r="C29" s="36">
        <v>0</v>
      </c>
      <c r="D29" s="26"/>
      <c r="E29" s="12"/>
      <c r="F29" s="12"/>
      <c r="G29" s="44" t="s">
        <v>137</v>
      </c>
      <c r="H29" s="6" t="s">
        <v>43</v>
      </c>
      <c r="I29" s="36">
        <v>0</v>
      </c>
      <c r="J29" s="26"/>
      <c r="K29" s="12"/>
      <c r="L29" s="12"/>
      <c r="M29" s="12"/>
      <c r="N29" s="12"/>
    </row>
    <row r="30" spans="1:14" ht="15" customHeight="1">
      <c r="A30" s="44" t="s">
        <v>138</v>
      </c>
      <c r="B30" s="6" t="s">
        <v>84</v>
      </c>
      <c r="C30" s="36">
        <v>0</v>
      </c>
      <c r="D30" s="26"/>
      <c r="E30" s="12"/>
      <c r="G30" s="44" t="s">
        <v>138</v>
      </c>
      <c r="H30" s="6" t="s">
        <v>84</v>
      </c>
      <c r="I30" s="36">
        <v>0</v>
      </c>
      <c r="J30" s="26"/>
      <c r="K30" s="12"/>
      <c r="L30" s="12"/>
      <c r="M30" s="12"/>
      <c r="N30" s="12"/>
    </row>
    <row r="31" spans="1:14" ht="120">
      <c r="A31" s="44" t="s">
        <v>24</v>
      </c>
      <c r="B31" s="37" t="s">
        <v>45</v>
      </c>
      <c r="C31" s="26">
        <v>0</v>
      </c>
      <c r="D31" s="26">
        <v>96.43</v>
      </c>
      <c r="E31" s="12"/>
      <c r="F31" s="12"/>
      <c r="G31" s="44" t="s">
        <v>24</v>
      </c>
      <c r="H31" s="37" t="s">
        <v>45</v>
      </c>
      <c r="I31" s="26">
        <v>0</v>
      </c>
      <c r="J31" s="26">
        <v>96.43</v>
      </c>
      <c r="K31" s="12"/>
      <c r="L31" s="12"/>
      <c r="M31" s="12"/>
      <c r="N31" s="12"/>
    </row>
    <row r="32" spans="1:14">
      <c r="A32" s="44" t="s">
        <v>28</v>
      </c>
      <c r="B32" s="6" t="s">
        <v>21</v>
      </c>
      <c r="C32" s="26">
        <v>127.21</v>
      </c>
      <c r="D32" s="26">
        <v>726.37</v>
      </c>
      <c r="E32" s="12"/>
      <c r="F32" s="12"/>
      <c r="G32" s="44" t="s">
        <v>28</v>
      </c>
      <c r="H32" s="6" t="s">
        <v>21</v>
      </c>
      <c r="I32" s="26">
        <v>377.24</v>
      </c>
      <c r="J32" s="26">
        <v>726.37</v>
      </c>
      <c r="K32" s="12"/>
      <c r="L32" s="12"/>
      <c r="M32" s="12"/>
      <c r="N32" s="12"/>
    </row>
    <row r="33" spans="1:14">
      <c r="A33" s="246" t="s">
        <v>49</v>
      </c>
      <c r="B33" s="246"/>
      <c r="C33" s="246"/>
      <c r="D33" s="246"/>
      <c r="E33" s="12"/>
      <c r="F33" s="12"/>
      <c r="G33" s="246" t="s">
        <v>49</v>
      </c>
      <c r="H33" s="246"/>
      <c r="I33" s="246"/>
      <c r="J33" s="246"/>
      <c r="K33" s="12"/>
      <c r="L33" s="12"/>
      <c r="M33" s="12"/>
      <c r="N33" s="12"/>
    </row>
    <row r="34" spans="1:14">
      <c r="A34" s="247" t="s">
        <v>11</v>
      </c>
      <c r="B34" s="247" t="s">
        <v>10</v>
      </c>
      <c r="C34" s="247" t="s">
        <v>14</v>
      </c>
      <c r="D34" s="247"/>
      <c r="E34" s="12"/>
      <c r="F34" s="12"/>
      <c r="G34" s="247" t="s">
        <v>11</v>
      </c>
      <c r="H34" s="247" t="s">
        <v>10</v>
      </c>
      <c r="I34" s="265" t="s">
        <v>14</v>
      </c>
      <c r="J34" s="266"/>
      <c r="K34" s="12"/>
      <c r="L34" s="12"/>
      <c r="M34" s="12"/>
      <c r="N34" s="12"/>
    </row>
    <row r="35" spans="1:14" ht="15.75">
      <c r="A35" s="247"/>
      <c r="B35" s="247"/>
      <c r="C35" s="34" t="s">
        <v>12</v>
      </c>
      <c r="D35" s="1" t="s">
        <v>13</v>
      </c>
      <c r="E35" s="12"/>
      <c r="F35" s="12"/>
      <c r="G35" s="247"/>
      <c r="H35" s="247"/>
      <c r="I35" s="34" t="s">
        <v>12</v>
      </c>
      <c r="J35" s="1" t="s">
        <v>13</v>
      </c>
      <c r="K35" s="12"/>
      <c r="L35" s="12"/>
      <c r="M35" s="12"/>
      <c r="N35" s="12"/>
    </row>
    <row r="36" spans="1:14" ht="45">
      <c r="A36" s="44" t="s">
        <v>27</v>
      </c>
      <c r="B36" s="6" t="s">
        <v>15</v>
      </c>
      <c r="C36" s="26">
        <v>13.23</v>
      </c>
      <c r="D36" s="45" t="s">
        <v>90</v>
      </c>
      <c r="E36" s="12"/>
      <c r="F36" s="12"/>
      <c r="G36" s="44" t="s">
        <v>27</v>
      </c>
      <c r="H36" s="6" t="s">
        <v>15</v>
      </c>
      <c r="I36" s="26">
        <v>13.23</v>
      </c>
      <c r="J36" s="45" t="s">
        <v>90</v>
      </c>
      <c r="K36" s="12"/>
      <c r="L36" s="12"/>
      <c r="M36" s="12"/>
      <c r="N36" s="12"/>
    </row>
    <row r="37" spans="1:14">
      <c r="A37" s="44" t="s">
        <v>22</v>
      </c>
      <c r="B37" s="37" t="s">
        <v>47</v>
      </c>
      <c r="C37" s="25"/>
      <c r="D37" s="45"/>
      <c r="E37" s="12"/>
      <c r="F37" s="12"/>
      <c r="G37" s="44" t="s">
        <v>22</v>
      </c>
      <c r="H37" s="37" t="s">
        <v>47</v>
      </c>
      <c r="I37" s="25"/>
      <c r="J37" s="45"/>
      <c r="K37" s="12"/>
      <c r="L37" s="12"/>
      <c r="M37" s="12"/>
      <c r="N37" s="12"/>
    </row>
    <row r="38" spans="1:14" ht="30">
      <c r="A38" s="44" t="s">
        <v>98</v>
      </c>
      <c r="B38" s="6" t="s">
        <v>126</v>
      </c>
      <c r="C38" s="26"/>
      <c r="D38" s="45"/>
      <c r="E38" s="12"/>
      <c r="F38" s="12"/>
      <c r="G38" s="44" t="s">
        <v>98</v>
      </c>
      <c r="H38" s="6" t="s">
        <v>126</v>
      </c>
      <c r="I38" s="26"/>
      <c r="J38" s="45"/>
      <c r="K38" s="12"/>
      <c r="L38" s="12"/>
      <c r="M38" s="12"/>
      <c r="N38" s="12"/>
    </row>
    <row r="39" spans="1:14">
      <c r="A39" s="44" t="s">
        <v>23</v>
      </c>
      <c r="B39" s="6" t="s">
        <v>19</v>
      </c>
      <c r="C39" s="36">
        <v>0</v>
      </c>
      <c r="D39" s="45"/>
      <c r="E39" s="12"/>
      <c r="F39" s="12"/>
      <c r="G39" s="44" t="s">
        <v>23</v>
      </c>
      <c r="H39" s="6" t="s">
        <v>19</v>
      </c>
      <c r="I39" s="36">
        <v>352.76</v>
      </c>
      <c r="J39" s="45"/>
      <c r="K39" s="12"/>
      <c r="L39" s="12"/>
      <c r="M39" s="12"/>
      <c r="N39" s="12"/>
    </row>
    <row r="40" spans="1:14">
      <c r="A40" s="44" t="s">
        <v>41</v>
      </c>
      <c r="B40" s="6" t="s">
        <v>20</v>
      </c>
      <c r="C40" s="36">
        <v>0</v>
      </c>
      <c r="D40" s="45"/>
      <c r="E40" s="12"/>
      <c r="F40" s="12"/>
      <c r="G40" s="44" t="s">
        <v>41</v>
      </c>
      <c r="H40" s="6" t="s">
        <v>20</v>
      </c>
      <c r="I40" s="36">
        <v>825.59</v>
      </c>
      <c r="J40" s="45"/>
      <c r="K40" s="12"/>
      <c r="L40" s="12"/>
      <c r="M40" s="12"/>
      <c r="N40" s="12"/>
    </row>
    <row r="41" spans="1:14">
      <c r="A41" s="44" t="s">
        <v>127</v>
      </c>
      <c r="B41" s="6" t="s">
        <v>133</v>
      </c>
      <c r="C41" s="36">
        <v>0</v>
      </c>
      <c r="D41" s="45"/>
      <c r="E41" s="12"/>
      <c r="F41" s="12"/>
      <c r="G41" s="44" t="s">
        <v>127</v>
      </c>
      <c r="H41" s="6" t="s">
        <v>133</v>
      </c>
      <c r="I41" s="36">
        <v>0</v>
      </c>
      <c r="J41" s="45"/>
      <c r="K41" s="12"/>
      <c r="L41" s="12"/>
      <c r="M41" s="12"/>
      <c r="N41" s="12"/>
    </row>
    <row r="42" spans="1:14">
      <c r="A42" s="44" t="s">
        <v>128</v>
      </c>
      <c r="B42" s="6" t="s">
        <v>43</v>
      </c>
      <c r="C42" s="36">
        <v>0</v>
      </c>
      <c r="D42" s="45"/>
      <c r="E42" s="12"/>
      <c r="F42" s="12"/>
      <c r="G42" s="44" t="s">
        <v>128</v>
      </c>
      <c r="H42" s="6" t="s">
        <v>43</v>
      </c>
      <c r="I42" s="36">
        <v>0</v>
      </c>
      <c r="J42" s="45"/>
      <c r="K42" s="12"/>
      <c r="L42" s="12"/>
      <c r="M42" s="12"/>
      <c r="N42" s="12"/>
    </row>
    <row r="43" spans="1:14">
      <c r="A43" s="44" t="s">
        <v>129</v>
      </c>
      <c r="B43" s="6" t="s">
        <v>84</v>
      </c>
      <c r="C43" s="36">
        <v>0</v>
      </c>
      <c r="D43" s="45"/>
      <c r="E43" s="12"/>
      <c r="F43" s="12"/>
      <c r="G43" s="44" t="s">
        <v>129</v>
      </c>
      <c r="H43" s="6" t="s">
        <v>84</v>
      </c>
      <c r="I43" s="36">
        <v>0</v>
      </c>
      <c r="J43" s="45"/>
      <c r="K43" s="12"/>
      <c r="L43" s="12"/>
      <c r="M43" s="12"/>
      <c r="N43" s="12"/>
    </row>
    <row r="44" spans="1:14">
      <c r="A44" s="44" t="s">
        <v>131</v>
      </c>
      <c r="B44" s="6" t="s">
        <v>17</v>
      </c>
      <c r="C44" s="25"/>
      <c r="D44" s="45"/>
      <c r="E44" s="12"/>
      <c r="F44" s="12"/>
      <c r="G44" s="44" t="s">
        <v>131</v>
      </c>
      <c r="H44" s="6" t="s">
        <v>17</v>
      </c>
      <c r="I44" s="25"/>
      <c r="J44" s="45"/>
      <c r="K44" s="12"/>
      <c r="L44" s="12"/>
      <c r="M44" s="12"/>
      <c r="N44" s="12"/>
    </row>
    <row r="45" spans="1:14">
      <c r="A45" s="44" t="s">
        <v>37</v>
      </c>
      <c r="B45" s="6" t="s">
        <v>18</v>
      </c>
      <c r="C45" s="25"/>
      <c r="D45" s="45"/>
      <c r="E45" s="12"/>
      <c r="F45" s="12"/>
      <c r="G45" s="44" t="s">
        <v>37</v>
      </c>
      <c r="H45" s="6" t="s">
        <v>18</v>
      </c>
      <c r="I45" s="25"/>
      <c r="J45" s="45"/>
      <c r="K45" s="12"/>
      <c r="L45" s="12"/>
      <c r="M45" s="12"/>
      <c r="N45" s="12"/>
    </row>
    <row r="46" spans="1:14">
      <c r="A46" s="44" t="s">
        <v>34</v>
      </c>
      <c r="B46" s="6" t="s">
        <v>19</v>
      </c>
      <c r="C46" s="25">
        <v>330.22</v>
      </c>
      <c r="D46" s="45" t="s">
        <v>95</v>
      </c>
      <c r="E46" s="12"/>
      <c r="F46" s="12"/>
      <c r="G46" s="44" t="s">
        <v>34</v>
      </c>
      <c r="H46" s="6" t="s">
        <v>19</v>
      </c>
      <c r="I46" s="25">
        <v>1142.9000000000001</v>
      </c>
      <c r="J46" s="45" t="s">
        <v>95</v>
      </c>
      <c r="K46" s="12"/>
      <c r="L46" s="12"/>
      <c r="M46" s="12"/>
      <c r="N46" s="12"/>
    </row>
    <row r="47" spans="1:14">
      <c r="A47" s="44" t="s">
        <v>39</v>
      </c>
      <c r="B47" s="6" t="s">
        <v>20</v>
      </c>
      <c r="C47" s="36">
        <v>476.66</v>
      </c>
      <c r="D47" s="45"/>
      <c r="E47" s="12"/>
      <c r="F47" s="12"/>
      <c r="G47" s="44" t="s">
        <v>39</v>
      </c>
      <c r="H47" s="6" t="s">
        <v>20</v>
      </c>
      <c r="I47" s="36">
        <v>1066.98</v>
      </c>
      <c r="J47" s="45"/>
      <c r="K47" s="12"/>
      <c r="L47" s="12"/>
      <c r="M47" s="12"/>
      <c r="N47" s="12"/>
    </row>
    <row r="48" spans="1:14">
      <c r="A48" s="44" t="s">
        <v>132</v>
      </c>
      <c r="B48" s="6" t="s">
        <v>133</v>
      </c>
      <c r="C48" s="36">
        <v>0</v>
      </c>
      <c r="D48" s="45"/>
      <c r="E48" s="12"/>
      <c r="F48" s="12"/>
      <c r="G48" s="44" t="s">
        <v>132</v>
      </c>
      <c r="H48" s="6" t="s">
        <v>133</v>
      </c>
      <c r="I48" s="36">
        <v>0</v>
      </c>
      <c r="J48" s="45"/>
      <c r="K48" s="12"/>
      <c r="L48" s="12"/>
      <c r="M48" s="12"/>
      <c r="N48" s="12"/>
    </row>
    <row r="49" spans="1:10">
      <c r="A49" s="44" t="s">
        <v>134</v>
      </c>
      <c r="B49" s="6" t="s">
        <v>43</v>
      </c>
      <c r="C49" s="36">
        <v>0</v>
      </c>
      <c r="D49" s="45"/>
      <c r="G49" s="44" t="s">
        <v>134</v>
      </c>
      <c r="H49" s="6" t="s">
        <v>43</v>
      </c>
      <c r="I49" s="36">
        <v>0</v>
      </c>
      <c r="J49" s="45"/>
    </row>
    <row r="50" spans="1:10">
      <c r="A50" s="44" t="s">
        <v>139</v>
      </c>
      <c r="B50" s="6" t="s">
        <v>84</v>
      </c>
      <c r="C50" s="25">
        <v>0</v>
      </c>
      <c r="D50" s="45" t="s">
        <v>96</v>
      </c>
      <c r="G50" s="44" t="s">
        <v>139</v>
      </c>
      <c r="H50" s="6" t="s">
        <v>84</v>
      </c>
      <c r="I50" s="25">
        <v>0</v>
      </c>
      <c r="J50" s="45" t="s">
        <v>96</v>
      </c>
    </row>
    <row r="51" spans="1:10">
      <c r="A51" s="44" t="s">
        <v>38</v>
      </c>
      <c r="B51" s="6" t="s">
        <v>35</v>
      </c>
      <c r="C51" s="26"/>
      <c r="D51" s="45"/>
      <c r="G51" s="44" t="s">
        <v>38</v>
      </c>
      <c r="H51" s="6" t="s">
        <v>35</v>
      </c>
      <c r="I51" s="26"/>
      <c r="J51" s="45"/>
    </row>
    <row r="52" spans="1:10">
      <c r="A52" s="44" t="s">
        <v>36</v>
      </c>
      <c r="B52" s="6" t="s">
        <v>19</v>
      </c>
      <c r="C52" s="36">
        <v>0</v>
      </c>
      <c r="D52" s="45"/>
      <c r="G52" s="44" t="s">
        <v>36</v>
      </c>
      <c r="H52" s="6" t="s">
        <v>19</v>
      </c>
      <c r="I52" s="36">
        <v>1081.3599999999999</v>
      </c>
      <c r="J52" s="45"/>
    </row>
    <row r="53" spans="1:10">
      <c r="A53" s="44" t="s">
        <v>40</v>
      </c>
      <c r="B53" s="6" t="s">
        <v>20</v>
      </c>
      <c r="C53" s="36">
        <v>0</v>
      </c>
      <c r="D53" s="45"/>
      <c r="G53" s="44" t="s">
        <v>40</v>
      </c>
      <c r="H53" s="6" t="s">
        <v>20</v>
      </c>
      <c r="I53" s="36">
        <v>1328.18</v>
      </c>
      <c r="J53" s="45"/>
    </row>
    <row r="54" spans="1:10">
      <c r="A54" s="44" t="s">
        <v>136</v>
      </c>
      <c r="B54" s="6" t="s">
        <v>133</v>
      </c>
      <c r="C54" s="36">
        <v>0</v>
      </c>
      <c r="D54" s="45"/>
      <c r="G54" s="44" t="s">
        <v>136</v>
      </c>
      <c r="H54" s="6" t="s">
        <v>133</v>
      </c>
      <c r="I54" s="36">
        <v>0</v>
      </c>
      <c r="J54" s="45"/>
    </row>
    <row r="55" spans="1:10">
      <c r="A55" s="44" t="s">
        <v>137</v>
      </c>
      <c r="B55" s="6" t="s">
        <v>43</v>
      </c>
      <c r="C55" s="36">
        <v>0</v>
      </c>
      <c r="D55" s="45"/>
      <c r="G55" s="44" t="s">
        <v>137</v>
      </c>
      <c r="H55" s="6" t="s">
        <v>43</v>
      </c>
      <c r="I55" s="36">
        <v>0</v>
      </c>
      <c r="J55" s="45"/>
    </row>
    <row r="56" spans="1:10">
      <c r="A56" s="44" t="s">
        <v>138</v>
      </c>
      <c r="B56" s="6" t="s">
        <v>84</v>
      </c>
      <c r="C56" s="36">
        <v>0</v>
      </c>
      <c r="D56" s="45"/>
      <c r="G56" s="44" t="s">
        <v>138</v>
      </c>
      <c r="H56" s="6" t="s">
        <v>84</v>
      </c>
      <c r="I56" s="36">
        <v>0</v>
      </c>
      <c r="J56" s="45"/>
    </row>
    <row r="57" spans="1:10" ht="105">
      <c r="A57" s="44" t="s">
        <v>24</v>
      </c>
      <c r="B57" s="15" t="s">
        <v>46</v>
      </c>
      <c r="C57" s="26">
        <v>0</v>
      </c>
      <c r="D57" s="26">
        <v>96.43</v>
      </c>
      <c r="G57" s="44" t="s">
        <v>24</v>
      </c>
      <c r="H57" s="15" t="s">
        <v>46</v>
      </c>
      <c r="I57" s="26">
        <v>0</v>
      </c>
      <c r="J57" s="26">
        <v>96.43</v>
      </c>
    </row>
    <row r="58" spans="1:10">
      <c r="A58" s="44" t="s">
        <v>28</v>
      </c>
      <c r="B58" s="6" t="s">
        <v>26</v>
      </c>
      <c r="C58" s="38">
        <v>107.05</v>
      </c>
      <c r="D58" s="45" t="s">
        <v>97</v>
      </c>
      <c r="G58" s="44" t="s">
        <v>28</v>
      </c>
      <c r="H58" s="6" t="s">
        <v>26</v>
      </c>
      <c r="I58" s="38">
        <v>243.71</v>
      </c>
      <c r="J58" s="45" t="s">
        <v>97</v>
      </c>
    </row>
  </sheetData>
  <sheetProtection password="CE28" sheet="1" objects="1" scenarios="1" selectLockedCells="1" selectUnlockedCells="1"/>
  <mergeCells count="21">
    <mergeCell ref="A33:D33"/>
    <mergeCell ref="A34:A35"/>
    <mergeCell ref="B34:B35"/>
    <mergeCell ref="C34:D34"/>
    <mergeCell ref="G33:J33"/>
    <mergeCell ref="G34:G35"/>
    <mergeCell ref="H34:H35"/>
    <mergeCell ref="I34:J34"/>
    <mergeCell ref="A1:J1"/>
    <mergeCell ref="G6:J6"/>
    <mergeCell ref="G7:J7"/>
    <mergeCell ref="I8:J8"/>
    <mergeCell ref="G8:G9"/>
    <mergeCell ref="H8:H9"/>
    <mergeCell ref="A3:D3"/>
    <mergeCell ref="A4:D4"/>
    <mergeCell ref="A6:D6"/>
    <mergeCell ref="A7:D7"/>
    <mergeCell ref="A8:A9"/>
    <mergeCell ref="B8:B9"/>
    <mergeCell ref="C8:D8"/>
  </mergeCells>
  <pageMargins left="0.70866141732283472" right="0.70866141732283472" top="0.74803149606299213" bottom="0.74803149606299213" header="0.31496062992125984" footer="0.31496062992125984"/>
  <pageSetup paperSize="9" scale="65" fitToHeight="2" orientation="landscape"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E56"/>
  <sheetViews>
    <sheetView topLeftCell="A48" workbookViewId="0">
      <selection activeCell="C44" sqref="C44"/>
    </sheetView>
  </sheetViews>
  <sheetFormatPr defaultColWidth="9.140625" defaultRowHeight="15"/>
  <cols>
    <col min="1" max="1" width="13.85546875" style="2" customWidth="1"/>
    <col min="2" max="2" width="34.28515625" style="2" customWidth="1"/>
    <col min="3" max="3" width="31.5703125" style="2" customWidth="1"/>
    <col min="4" max="4" width="16.28515625" style="2" hidden="1" customWidth="1"/>
    <col min="5" max="16384" width="9.140625" style="2"/>
  </cols>
  <sheetData>
    <row r="1" spans="1:5" ht="21.75" customHeight="1">
      <c r="A1" s="248" t="s">
        <v>87</v>
      </c>
      <c r="B1" s="248"/>
      <c r="C1" s="248"/>
      <c r="D1" s="248"/>
    </row>
    <row r="2" spans="1:5" ht="19.5" customHeight="1">
      <c r="A2" s="268" t="s">
        <v>32</v>
      </c>
      <c r="B2" s="269"/>
      <c r="C2" s="269"/>
      <c r="D2" s="270"/>
    </row>
    <row r="3" spans="1:5" ht="24" customHeight="1">
      <c r="A3" s="265" t="s">
        <v>31</v>
      </c>
      <c r="B3" s="271"/>
      <c r="C3" s="271"/>
      <c r="D3" s="272"/>
    </row>
    <row r="4" spans="1:5" ht="36.75" customHeight="1">
      <c r="A4" s="249" t="s">
        <v>25</v>
      </c>
      <c r="B4" s="249"/>
      <c r="C4" s="249"/>
      <c r="D4" s="249"/>
    </row>
    <row r="5" spans="1:5" ht="14.25" customHeight="1">
      <c r="A5" s="247" t="s">
        <v>11</v>
      </c>
      <c r="B5" s="247" t="s">
        <v>10</v>
      </c>
      <c r="C5" s="247" t="s">
        <v>14</v>
      </c>
      <c r="D5" s="247"/>
    </row>
    <row r="6" spans="1:5" ht="15.75">
      <c r="A6" s="247"/>
      <c r="B6" s="247"/>
      <c r="C6" s="1" t="s">
        <v>12</v>
      </c>
      <c r="D6" s="1" t="s">
        <v>13</v>
      </c>
    </row>
    <row r="7" spans="1:5" ht="45">
      <c r="A7" s="16" t="s">
        <v>27</v>
      </c>
      <c r="B7" s="6" t="s">
        <v>15</v>
      </c>
      <c r="C7" s="46" t="s">
        <v>29</v>
      </c>
      <c r="D7" s="20" t="s">
        <v>30</v>
      </c>
    </row>
    <row r="8" spans="1:5">
      <c r="A8" s="43" t="s">
        <v>22</v>
      </c>
      <c r="B8" s="15" t="s">
        <v>148</v>
      </c>
      <c r="C8" s="20"/>
      <c r="D8" s="20" t="s">
        <v>42</v>
      </c>
    </row>
    <row r="9" spans="1:5" ht="30">
      <c r="A9" s="44" t="s">
        <v>98</v>
      </c>
      <c r="B9" s="6" t="s">
        <v>126</v>
      </c>
      <c r="C9" s="26"/>
      <c r="D9" s="26"/>
    </row>
    <row r="10" spans="1:5">
      <c r="A10" s="44" t="s">
        <v>23</v>
      </c>
      <c r="B10" s="6" t="s">
        <v>19</v>
      </c>
      <c r="C10" s="36">
        <v>0</v>
      </c>
      <c r="D10" s="26"/>
    </row>
    <row r="11" spans="1:5">
      <c r="A11" s="44" t="s">
        <v>41</v>
      </c>
      <c r="B11" s="6" t="s">
        <v>20</v>
      </c>
      <c r="C11" s="36">
        <v>0</v>
      </c>
      <c r="D11" s="26"/>
    </row>
    <row r="12" spans="1:5">
      <c r="A12" s="44" t="s">
        <v>127</v>
      </c>
      <c r="B12" s="6" t="s">
        <v>133</v>
      </c>
      <c r="C12" s="36">
        <v>0</v>
      </c>
      <c r="D12" s="26"/>
    </row>
    <row r="13" spans="1:5">
      <c r="A13" s="44" t="s">
        <v>128</v>
      </c>
      <c r="B13" s="6" t="s">
        <v>43</v>
      </c>
      <c r="C13" s="36">
        <v>0</v>
      </c>
      <c r="D13" s="26"/>
      <c r="E13" s="12"/>
    </row>
    <row r="14" spans="1:5">
      <c r="A14" s="44" t="s">
        <v>129</v>
      </c>
      <c r="B14" s="6" t="s">
        <v>84</v>
      </c>
      <c r="C14" s="36">
        <v>0</v>
      </c>
      <c r="D14" s="26"/>
    </row>
    <row r="15" spans="1:5">
      <c r="A15" s="44" t="s">
        <v>131</v>
      </c>
      <c r="B15" s="6" t="s">
        <v>17</v>
      </c>
      <c r="C15" s="26"/>
      <c r="D15" s="26"/>
    </row>
    <row r="16" spans="1:5">
      <c r="A16" s="44" t="s">
        <v>37</v>
      </c>
      <c r="B16" s="6" t="s">
        <v>18</v>
      </c>
      <c r="C16" s="26"/>
      <c r="D16" s="26"/>
    </row>
    <row r="17" spans="1:5">
      <c r="A17" s="44" t="s">
        <v>34</v>
      </c>
      <c r="B17" s="6" t="s">
        <v>19</v>
      </c>
      <c r="C17" s="26">
        <v>2376.37</v>
      </c>
      <c r="D17" s="26">
        <v>4580.43</v>
      </c>
    </row>
    <row r="18" spans="1:5">
      <c r="A18" s="44" t="s">
        <v>39</v>
      </c>
      <c r="B18" s="6" t="s">
        <v>20</v>
      </c>
      <c r="C18" s="26">
        <v>2243.6799999999998</v>
      </c>
      <c r="D18" s="26">
        <v>716.94</v>
      </c>
    </row>
    <row r="19" spans="1:5">
      <c r="A19" s="44" t="s">
        <v>132</v>
      </c>
      <c r="B19" s="6" t="s">
        <v>133</v>
      </c>
      <c r="C19" s="36">
        <v>0</v>
      </c>
      <c r="D19" s="26"/>
    </row>
    <row r="20" spans="1:5">
      <c r="A20" s="44" t="s">
        <v>134</v>
      </c>
      <c r="B20" s="6" t="s">
        <v>43</v>
      </c>
      <c r="C20" s="36">
        <v>0</v>
      </c>
      <c r="D20" s="26"/>
    </row>
    <row r="21" spans="1:5">
      <c r="A21" s="44" t="s">
        <v>135</v>
      </c>
      <c r="B21" s="6" t="s">
        <v>84</v>
      </c>
      <c r="C21" s="26">
        <v>0</v>
      </c>
      <c r="D21" s="26">
        <v>277.08</v>
      </c>
    </row>
    <row r="22" spans="1:5">
      <c r="A22" s="44" t="s">
        <v>38</v>
      </c>
      <c r="B22" s="6" t="s">
        <v>35</v>
      </c>
      <c r="C22" s="26"/>
      <c r="D22" s="26"/>
    </row>
    <row r="23" spans="1:5">
      <c r="A23" s="44" t="s">
        <v>36</v>
      </c>
      <c r="B23" s="6" t="s">
        <v>19</v>
      </c>
      <c r="C23" s="36">
        <v>0</v>
      </c>
      <c r="D23" s="26"/>
    </row>
    <row r="24" spans="1:5">
      <c r="A24" s="44" t="s">
        <v>40</v>
      </c>
      <c r="B24" s="6" t="s">
        <v>20</v>
      </c>
      <c r="C24" s="36">
        <v>0</v>
      </c>
      <c r="D24" s="26"/>
    </row>
    <row r="25" spans="1:5">
      <c r="A25" s="44" t="s">
        <v>136</v>
      </c>
      <c r="B25" s="6" t="s">
        <v>133</v>
      </c>
      <c r="C25" s="36">
        <v>0</v>
      </c>
      <c r="D25" s="26"/>
    </row>
    <row r="26" spans="1:5">
      <c r="A26" s="44" t="s">
        <v>137</v>
      </c>
      <c r="B26" s="6" t="s">
        <v>43</v>
      </c>
      <c r="C26" s="36">
        <v>0</v>
      </c>
      <c r="D26" s="26"/>
    </row>
    <row r="27" spans="1:5">
      <c r="A27" s="44" t="s">
        <v>138</v>
      </c>
      <c r="B27" s="6" t="s">
        <v>84</v>
      </c>
      <c r="C27" s="36">
        <v>0</v>
      </c>
      <c r="D27" s="26"/>
    </row>
    <row r="28" spans="1:5" ht="135">
      <c r="A28" s="44" t="s">
        <v>24</v>
      </c>
      <c r="B28" s="37" t="s">
        <v>45</v>
      </c>
      <c r="C28" s="26">
        <v>0</v>
      </c>
      <c r="D28" s="26">
        <v>96.43</v>
      </c>
      <c r="E28" s="12"/>
    </row>
    <row r="29" spans="1:5">
      <c r="A29" s="44" t="s">
        <v>28</v>
      </c>
      <c r="B29" s="6" t="s">
        <v>21</v>
      </c>
      <c r="C29" s="26">
        <v>577.51</v>
      </c>
      <c r="D29" s="47">
        <v>726.37</v>
      </c>
    </row>
    <row r="30" spans="1:5" s="50" customFormat="1">
      <c r="A30" s="48"/>
      <c r="B30" s="14"/>
      <c r="C30" s="49"/>
      <c r="D30" s="49"/>
    </row>
    <row r="31" spans="1:5">
      <c r="A31" s="267" t="s">
        <v>49</v>
      </c>
      <c r="B31" s="267"/>
      <c r="C31" s="267"/>
      <c r="D31" s="267"/>
    </row>
    <row r="32" spans="1:5">
      <c r="A32" s="247" t="s">
        <v>11</v>
      </c>
      <c r="B32" s="247" t="s">
        <v>10</v>
      </c>
      <c r="C32" s="247" t="s">
        <v>14</v>
      </c>
      <c r="D32" s="247"/>
    </row>
    <row r="33" spans="1:4" ht="15.75">
      <c r="A33" s="247"/>
      <c r="B33" s="247"/>
      <c r="C33" s="34" t="s">
        <v>12</v>
      </c>
      <c r="D33" s="1" t="s">
        <v>13</v>
      </c>
    </row>
    <row r="34" spans="1:4" ht="45">
      <c r="A34" s="44" t="s">
        <v>27</v>
      </c>
      <c r="B34" s="6" t="s">
        <v>15</v>
      </c>
      <c r="C34" s="26">
        <v>13.23</v>
      </c>
      <c r="D34" s="45" t="s">
        <v>90</v>
      </c>
    </row>
    <row r="35" spans="1:4">
      <c r="A35" s="44" t="s">
        <v>22</v>
      </c>
      <c r="B35" s="37" t="s">
        <v>47</v>
      </c>
      <c r="C35" s="25"/>
      <c r="D35" s="45"/>
    </row>
    <row r="36" spans="1:4" ht="30">
      <c r="A36" s="44" t="s">
        <v>98</v>
      </c>
      <c r="B36" s="6" t="s">
        <v>126</v>
      </c>
      <c r="C36" s="26"/>
      <c r="D36" s="45"/>
    </row>
    <row r="37" spans="1:4">
      <c r="A37" s="44" t="s">
        <v>23</v>
      </c>
      <c r="B37" s="6" t="s">
        <v>19</v>
      </c>
      <c r="C37" s="36">
        <v>0</v>
      </c>
      <c r="D37" s="45"/>
    </row>
    <row r="38" spans="1:4">
      <c r="A38" s="44" t="s">
        <v>41</v>
      </c>
      <c r="B38" s="6" t="s">
        <v>20</v>
      </c>
      <c r="C38" s="36">
        <v>0</v>
      </c>
      <c r="D38" s="45"/>
    </row>
    <row r="39" spans="1:4">
      <c r="A39" s="44" t="s">
        <v>127</v>
      </c>
      <c r="B39" s="6" t="s">
        <v>133</v>
      </c>
      <c r="C39" s="36">
        <v>0</v>
      </c>
      <c r="D39" s="45"/>
    </row>
    <row r="40" spans="1:4">
      <c r="A40" s="44" t="s">
        <v>128</v>
      </c>
      <c r="B40" s="6" t="s">
        <v>43</v>
      </c>
      <c r="C40" s="36">
        <v>0</v>
      </c>
      <c r="D40" s="45"/>
    </row>
    <row r="41" spans="1:4">
      <c r="A41" s="44" t="s">
        <v>129</v>
      </c>
      <c r="B41" s="6" t="s">
        <v>84</v>
      </c>
      <c r="C41" s="36">
        <v>0</v>
      </c>
      <c r="D41" s="45"/>
    </row>
    <row r="42" spans="1:4">
      <c r="A42" s="44" t="s">
        <v>131</v>
      </c>
      <c r="B42" s="6" t="s">
        <v>17</v>
      </c>
      <c r="C42" s="25"/>
      <c r="D42" s="45"/>
    </row>
    <row r="43" spans="1:4">
      <c r="A43" s="44" t="s">
        <v>37</v>
      </c>
      <c r="B43" s="6" t="s">
        <v>18</v>
      </c>
      <c r="C43" s="25"/>
      <c r="D43" s="45"/>
    </row>
    <row r="44" spans="1:4">
      <c r="A44" s="44" t="s">
        <v>34</v>
      </c>
      <c r="B44" s="6" t="s">
        <v>19</v>
      </c>
      <c r="C44" s="25">
        <v>2177.34</v>
      </c>
      <c r="D44" s="45" t="s">
        <v>95</v>
      </c>
    </row>
    <row r="45" spans="1:4">
      <c r="A45" s="44" t="s">
        <v>39</v>
      </c>
      <c r="B45" s="6" t="s">
        <v>20</v>
      </c>
      <c r="C45" s="36">
        <v>2149.19</v>
      </c>
      <c r="D45" s="45"/>
    </row>
    <row r="46" spans="1:4">
      <c r="A46" s="44" t="s">
        <v>132</v>
      </c>
      <c r="B46" s="6" t="s">
        <v>133</v>
      </c>
      <c r="C46" s="36">
        <v>0</v>
      </c>
      <c r="D46" s="45"/>
    </row>
    <row r="47" spans="1:4">
      <c r="A47" s="44" t="s">
        <v>134</v>
      </c>
      <c r="B47" s="6" t="s">
        <v>43</v>
      </c>
      <c r="C47" s="36">
        <v>0</v>
      </c>
      <c r="D47" s="45"/>
    </row>
    <row r="48" spans="1:4">
      <c r="A48" s="44" t="s">
        <v>139</v>
      </c>
      <c r="B48" s="6" t="s">
        <v>84</v>
      </c>
      <c r="C48" s="25">
        <v>0</v>
      </c>
      <c r="D48" s="45" t="s">
        <v>96</v>
      </c>
    </row>
    <row r="49" spans="1:4">
      <c r="A49" s="44" t="s">
        <v>38</v>
      </c>
      <c r="B49" s="6" t="s">
        <v>35</v>
      </c>
      <c r="C49" s="26"/>
      <c r="D49" s="45"/>
    </row>
    <row r="50" spans="1:4">
      <c r="A50" s="44" t="s">
        <v>36</v>
      </c>
      <c r="B50" s="6" t="s">
        <v>19</v>
      </c>
      <c r="C50" s="36">
        <v>0</v>
      </c>
      <c r="D50" s="45"/>
    </row>
    <row r="51" spans="1:4">
      <c r="A51" s="44" t="s">
        <v>40</v>
      </c>
      <c r="B51" s="6" t="s">
        <v>20</v>
      </c>
      <c r="C51" s="36">
        <v>0</v>
      </c>
      <c r="D51" s="45"/>
    </row>
    <row r="52" spans="1:4">
      <c r="A52" s="44" t="s">
        <v>136</v>
      </c>
      <c r="B52" s="6" t="s">
        <v>133</v>
      </c>
      <c r="C52" s="36">
        <v>0</v>
      </c>
      <c r="D52" s="45"/>
    </row>
    <row r="53" spans="1:4">
      <c r="A53" s="44" t="s">
        <v>137</v>
      </c>
      <c r="B53" s="6" t="s">
        <v>43</v>
      </c>
      <c r="C53" s="36">
        <v>0</v>
      </c>
      <c r="D53" s="45"/>
    </row>
    <row r="54" spans="1:4">
      <c r="A54" s="44" t="s">
        <v>138</v>
      </c>
      <c r="B54" s="6" t="s">
        <v>84</v>
      </c>
      <c r="C54" s="36">
        <v>0</v>
      </c>
      <c r="D54" s="45"/>
    </row>
    <row r="55" spans="1:4" ht="120">
      <c r="A55" s="44" t="s">
        <v>24</v>
      </c>
      <c r="B55" s="15" t="s">
        <v>46</v>
      </c>
      <c r="C55" s="26">
        <v>0</v>
      </c>
      <c r="D55" s="26">
        <v>96.43</v>
      </c>
    </row>
    <row r="56" spans="1:4">
      <c r="A56" s="44" t="s">
        <v>28</v>
      </c>
      <c r="B56" s="6" t="s">
        <v>26</v>
      </c>
      <c r="C56" s="38">
        <v>545.82000000000005</v>
      </c>
      <c r="D56" s="45" t="s">
        <v>97</v>
      </c>
    </row>
  </sheetData>
  <sheetProtection password="CE28" sheet="1" objects="1" scenarios="1" selectLockedCells="1" selectUnlockedCells="1"/>
  <mergeCells count="11">
    <mergeCell ref="A31:D31"/>
    <mergeCell ref="A32:A33"/>
    <mergeCell ref="B32:B33"/>
    <mergeCell ref="C32:D32"/>
    <mergeCell ref="A1:D1"/>
    <mergeCell ref="B5:B6"/>
    <mergeCell ref="A5:A6"/>
    <mergeCell ref="C5:D5"/>
    <mergeCell ref="A4:D4"/>
    <mergeCell ref="A2:D2"/>
    <mergeCell ref="A3:D3"/>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D56"/>
  <sheetViews>
    <sheetView workbookViewId="0">
      <selection activeCell="G19" sqref="G19"/>
    </sheetView>
  </sheetViews>
  <sheetFormatPr defaultColWidth="9.140625" defaultRowHeight="15"/>
  <cols>
    <col min="1" max="1" width="8.42578125" style="2" customWidth="1"/>
    <col min="2" max="2" width="36.42578125" style="2" customWidth="1"/>
    <col min="3" max="3" width="36" style="2" customWidth="1"/>
    <col min="4" max="4" width="23.5703125" style="2" hidden="1" customWidth="1"/>
    <col min="5" max="16384" width="9.140625" style="2"/>
  </cols>
  <sheetData>
    <row r="1" spans="1:4" ht="23.25">
      <c r="A1" s="273" t="s">
        <v>86</v>
      </c>
      <c r="B1" s="273"/>
      <c r="C1" s="273"/>
      <c r="D1" s="273"/>
    </row>
    <row r="2" spans="1:4" ht="17.25" customHeight="1">
      <c r="A2" s="268" t="s">
        <v>32</v>
      </c>
      <c r="B2" s="271"/>
      <c r="C2" s="271"/>
      <c r="D2" s="272"/>
    </row>
    <row r="3" spans="1:4">
      <c r="A3" s="265" t="s">
        <v>31</v>
      </c>
      <c r="B3" s="271"/>
      <c r="C3" s="271"/>
      <c r="D3" s="272"/>
    </row>
    <row r="4" spans="1:4" ht="33.75" customHeight="1">
      <c r="A4" s="246" t="s">
        <v>25</v>
      </c>
      <c r="B4" s="246"/>
      <c r="C4" s="246"/>
      <c r="D4" s="246"/>
    </row>
    <row r="5" spans="1:4">
      <c r="A5" s="250" t="s">
        <v>11</v>
      </c>
      <c r="B5" s="250" t="s">
        <v>10</v>
      </c>
      <c r="C5" s="250" t="s">
        <v>14</v>
      </c>
      <c r="D5" s="250"/>
    </row>
    <row r="6" spans="1:4" ht="15.75">
      <c r="A6" s="250"/>
      <c r="B6" s="250"/>
      <c r="C6" s="1" t="s">
        <v>12</v>
      </c>
      <c r="D6" s="1" t="s">
        <v>13</v>
      </c>
    </row>
    <row r="7" spans="1:4" ht="45">
      <c r="A7" s="16" t="s">
        <v>27</v>
      </c>
      <c r="B7" s="6" t="s">
        <v>15</v>
      </c>
      <c r="C7" s="46" t="s">
        <v>29</v>
      </c>
      <c r="D7" s="20" t="s">
        <v>30</v>
      </c>
    </row>
    <row r="8" spans="1:4">
      <c r="A8" s="43" t="s">
        <v>22</v>
      </c>
      <c r="B8" s="15" t="s">
        <v>148</v>
      </c>
      <c r="C8" s="20"/>
      <c r="D8" s="20" t="s">
        <v>42</v>
      </c>
    </row>
    <row r="9" spans="1:4" ht="30">
      <c r="A9" s="44" t="s">
        <v>98</v>
      </c>
      <c r="B9" s="6" t="s">
        <v>126</v>
      </c>
      <c r="C9" s="26"/>
      <c r="D9" s="26"/>
    </row>
    <row r="10" spans="1:4">
      <c r="A10" s="44" t="s">
        <v>23</v>
      </c>
      <c r="B10" s="6" t="s">
        <v>19</v>
      </c>
      <c r="C10" s="36">
        <v>1005.74</v>
      </c>
      <c r="D10" s="26"/>
    </row>
    <row r="11" spans="1:4">
      <c r="A11" s="44" t="s">
        <v>41</v>
      </c>
      <c r="B11" s="6" t="s">
        <v>20</v>
      </c>
      <c r="C11" s="36">
        <v>0</v>
      </c>
      <c r="D11" s="26"/>
    </row>
    <row r="12" spans="1:4">
      <c r="A12" s="44" t="s">
        <v>127</v>
      </c>
      <c r="B12" s="6" t="s">
        <v>133</v>
      </c>
      <c r="C12" s="36">
        <v>0</v>
      </c>
      <c r="D12" s="26"/>
    </row>
    <row r="13" spans="1:4">
      <c r="A13" s="44" t="s">
        <v>128</v>
      </c>
      <c r="B13" s="6" t="s">
        <v>43</v>
      </c>
      <c r="C13" s="36">
        <v>0</v>
      </c>
      <c r="D13" s="26"/>
    </row>
    <row r="14" spans="1:4">
      <c r="A14" s="44" t="s">
        <v>129</v>
      </c>
      <c r="B14" s="6" t="s">
        <v>84</v>
      </c>
      <c r="C14" s="36">
        <v>0</v>
      </c>
      <c r="D14" s="26"/>
    </row>
    <row r="15" spans="1:4">
      <c r="A15" s="44" t="s">
        <v>131</v>
      </c>
      <c r="B15" s="6" t="s">
        <v>17</v>
      </c>
      <c r="C15" s="26"/>
      <c r="D15" s="26"/>
    </row>
    <row r="16" spans="1:4">
      <c r="A16" s="44" t="s">
        <v>37</v>
      </c>
      <c r="B16" s="6" t="s">
        <v>18</v>
      </c>
      <c r="C16" s="26"/>
      <c r="D16" s="26"/>
    </row>
    <row r="17" spans="1:4">
      <c r="A17" s="44" t="s">
        <v>34</v>
      </c>
      <c r="B17" s="6" t="s">
        <v>19</v>
      </c>
      <c r="C17" s="26">
        <v>1987.75</v>
      </c>
      <c r="D17" s="26">
        <v>4580.43</v>
      </c>
    </row>
    <row r="18" spans="1:4">
      <c r="A18" s="44" t="s">
        <v>39</v>
      </c>
      <c r="B18" s="6" t="s">
        <v>20</v>
      </c>
      <c r="C18" s="26">
        <v>0</v>
      </c>
      <c r="D18" s="26">
        <v>716.94</v>
      </c>
    </row>
    <row r="19" spans="1:4">
      <c r="A19" s="44" t="s">
        <v>132</v>
      </c>
      <c r="B19" s="6" t="s">
        <v>133</v>
      </c>
      <c r="C19" s="36">
        <v>0</v>
      </c>
      <c r="D19" s="26"/>
    </row>
    <row r="20" spans="1:4">
      <c r="A20" s="44" t="s">
        <v>134</v>
      </c>
      <c r="B20" s="6" t="s">
        <v>43</v>
      </c>
      <c r="C20" s="36">
        <v>0</v>
      </c>
      <c r="D20" s="26"/>
    </row>
    <row r="21" spans="1:4">
      <c r="A21" s="44" t="s">
        <v>135</v>
      </c>
      <c r="B21" s="6" t="s">
        <v>84</v>
      </c>
      <c r="C21" s="26">
        <v>0</v>
      </c>
      <c r="D21" s="26">
        <v>277.08</v>
      </c>
    </row>
    <row r="22" spans="1:4">
      <c r="A22" s="44" t="s">
        <v>38</v>
      </c>
      <c r="B22" s="6" t="s">
        <v>35</v>
      </c>
      <c r="C22" s="26"/>
      <c r="D22" s="26"/>
    </row>
    <row r="23" spans="1:4">
      <c r="A23" s="44" t="s">
        <v>36</v>
      </c>
      <c r="B23" s="6" t="s">
        <v>19</v>
      </c>
      <c r="C23" s="36">
        <v>1493.77</v>
      </c>
      <c r="D23" s="26"/>
    </row>
    <row r="24" spans="1:4" ht="40.5" customHeight="1">
      <c r="A24" s="44" t="s">
        <v>40</v>
      </c>
      <c r="B24" s="6" t="s">
        <v>20</v>
      </c>
      <c r="C24" s="36">
        <v>0</v>
      </c>
      <c r="D24" s="26"/>
    </row>
    <row r="25" spans="1:4" ht="15" customHeight="1">
      <c r="A25" s="44" t="s">
        <v>136</v>
      </c>
      <c r="B25" s="6" t="s">
        <v>133</v>
      </c>
      <c r="C25" s="36">
        <v>0</v>
      </c>
      <c r="D25" s="26"/>
    </row>
    <row r="26" spans="1:4">
      <c r="A26" s="44" t="s">
        <v>137</v>
      </c>
      <c r="B26" s="6" t="s">
        <v>43</v>
      </c>
      <c r="C26" s="36">
        <v>0</v>
      </c>
      <c r="D26" s="26"/>
    </row>
    <row r="27" spans="1:4">
      <c r="A27" s="44" t="s">
        <v>138</v>
      </c>
      <c r="B27" s="6" t="s">
        <v>84</v>
      </c>
      <c r="C27" s="36">
        <v>0</v>
      </c>
      <c r="D27" s="26"/>
    </row>
    <row r="28" spans="1:4" ht="120">
      <c r="A28" s="44" t="s">
        <v>24</v>
      </c>
      <c r="B28" s="37" t="s">
        <v>45</v>
      </c>
      <c r="C28" s="26">
        <v>0</v>
      </c>
      <c r="D28" s="26">
        <v>96.43</v>
      </c>
    </row>
    <row r="29" spans="1:4">
      <c r="A29" s="44" t="s">
        <v>28</v>
      </c>
      <c r="B29" s="6" t="s">
        <v>21</v>
      </c>
      <c r="C29" s="26">
        <v>377.24</v>
      </c>
      <c r="D29" s="47">
        <v>726.37</v>
      </c>
    </row>
    <row r="30" spans="1:4">
      <c r="A30" s="48"/>
      <c r="B30" s="14"/>
      <c r="C30" s="49"/>
      <c r="D30" s="49"/>
    </row>
    <row r="31" spans="1:4">
      <c r="A31" s="267" t="s">
        <v>49</v>
      </c>
      <c r="B31" s="267"/>
      <c r="C31" s="267"/>
      <c r="D31" s="267"/>
    </row>
    <row r="32" spans="1:4">
      <c r="A32" s="247" t="s">
        <v>11</v>
      </c>
      <c r="B32" s="247" t="s">
        <v>10</v>
      </c>
      <c r="C32" s="247" t="s">
        <v>14</v>
      </c>
      <c r="D32" s="247"/>
    </row>
    <row r="33" spans="1:4" ht="15.75">
      <c r="A33" s="247"/>
      <c r="B33" s="247"/>
      <c r="C33" s="34" t="s">
        <v>12</v>
      </c>
      <c r="D33" s="1" t="s">
        <v>13</v>
      </c>
    </row>
    <row r="34" spans="1:4" ht="45">
      <c r="A34" s="44" t="s">
        <v>27</v>
      </c>
      <c r="B34" s="6" t="s">
        <v>15</v>
      </c>
      <c r="C34" s="26">
        <v>13.23</v>
      </c>
      <c r="D34" s="45" t="s">
        <v>90</v>
      </c>
    </row>
    <row r="35" spans="1:4">
      <c r="A35" s="44" t="s">
        <v>22</v>
      </c>
      <c r="B35" s="37" t="s">
        <v>47</v>
      </c>
      <c r="C35" s="25"/>
      <c r="D35" s="45"/>
    </row>
    <row r="36" spans="1:4" ht="30">
      <c r="A36" s="44" t="s">
        <v>98</v>
      </c>
      <c r="B36" s="6" t="s">
        <v>126</v>
      </c>
      <c r="C36" s="26"/>
      <c r="D36" s="45"/>
    </row>
    <row r="37" spans="1:4">
      <c r="A37" s="44" t="s">
        <v>23</v>
      </c>
      <c r="B37" s="6" t="s">
        <v>19</v>
      </c>
      <c r="C37" s="36">
        <v>352.76</v>
      </c>
      <c r="D37" s="45"/>
    </row>
    <row r="38" spans="1:4">
      <c r="A38" s="44" t="s">
        <v>41</v>
      </c>
      <c r="B38" s="6" t="s">
        <v>20</v>
      </c>
      <c r="C38" s="36">
        <v>825.59</v>
      </c>
      <c r="D38" s="45"/>
    </row>
    <row r="39" spans="1:4">
      <c r="A39" s="44" t="s">
        <v>127</v>
      </c>
      <c r="B39" s="6" t="s">
        <v>133</v>
      </c>
      <c r="C39" s="36">
        <v>0</v>
      </c>
      <c r="D39" s="45"/>
    </row>
    <row r="40" spans="1:4">
      <c r="A40" s="44" t="s">
        <v>128</v>
      </c>
      <c r="B40" s="6" t="s">
        <v>43</v>
      </c>
      <c r="C40" s="36">
        <v>0</v>
      </c>
      <c r="D40" s="45"/>
    </row>
    <row r="41" spans="1:4">
      <c r="A41" s="44" t="s">
        <v>129</v>
      </c>
      <c r="B41" s="6" t="s">
        <v>84</v>
      </c>
      <c r="C41" s="36">
        <v>0</v>
      </c>
      <c r="D41" s="45"/>
    </row>
    <row r="42" spans="1:4">
      <c r="A42" s="44" t="s">
        <v>131</v>
      </c>
      <c r="B42" s="6" t="s">
        <v>17</v>
      </c>
      <c r="C42" s="25"/>
      <c r="D42" s="45"/>
    </row>
    <row r="43" spans="1:4">
      <c r="A43" s="44" t="s">
        <v>37</v>
      </c>
      <c r="B43" s="6" t="s">
        <v>18</v>
      </c>
      <c r="C43" s="25"/>
      <c r="D43" s="45"/>
    </row>
    <row r="44" spans="1:4">
      <c r="A44" s="44" t="s">
        <v>34</v>
      </c>
      <c r="B44" s="6" t="s">
        <v>19</v>
      </c>
      <c r="C44" s="25">
        <v>1142.9000000000001</v>
      </c>
      <c r="D44" s="45" t="s">
        <v>95</v>
      </c>
    </row>
    <row r="45" spans="1:4">
      <c r="A45" s="44" t="s">
        <v>39</v>
      </c>
      <c r="B45" s="6" t="s">
        <v>20</v>
      </c>
      <c r="C45" s="36">
        <v>1066.98</v>
      </c>
      <c r="D45" s="45"/>
    </row>
    <row r="46" spans="1:4">
      <c r="A46" s="44" t="s">
        <v>132</v>
      </c>
      <c r="B46" s="6" t="s">
        <v>133</v>
      </c>
      <c r="C46" s="36">
        <v>0</v>
      </c>
      <c r="D46" s="45"/>
    </row>
    <row r="47" spans="1:4">
      <c r="A47" s="44" t="s">
        <v>134</v>
      </c>
      <c r="B47" s="6" t="s">
        <v>43</v>
      </c>
      <c r="C47" s="36">
        <v>0</v>
      </c>
      <c r="D47" s="45"/>
    </row>
    <row r="48" spans="1:4">
      <c r="A48" s="44" t="s">
        <v>139</v>
      </c>
      <c r="B48" s="6" t="s">
        <v>84</v>
      </c>
      <c r="C48" s="25">
        <v>0</v>
      </c>
      <c r="D48" s="45" t="s">
        <v>96</v>
      </c>
    </row>
    <row r="49" spans="1:4">
      <c r="A49" s="44" t="s">
        <v>38</v>
      </c>
      <c r="B49" s="6" t="s">
        <v>35</v>
      </c>
      <c r="C49" s="26"/>
      <c r="D49" s="45"/>
    </row>
    <row r="50" spans="1:4">
      <c r="A50" s="44" t="s">
        <v>36</v>
      </c>
      <c r="B50" s="6" t="s">
        <v>19</v>
      </c>
      <c r="C50" s="36">
        <v>1081.3599999999999</v>
      </c>
      <c r="D50" s="45"/>
    </row>
    <row r="51" spans="1:4">
      <c r="A51" s="44" t="s">
        <v>40</v>
      </c>
      <c r="B51" s="6" t="s">
        <v>20</v>
      </c>
      <c r="C51" s="36">
        <v>1328.18</v>
      </c>
      <c r="D51" s="45"/>
    </row>
    <row r="52" spans="1:4">
      <c r="A52" s="44" t="s">
        <v>136</v>
      </c>
      <c r="B52" s="6" t="s">
        <v>133</v>
      </c>
      <c r="C52" s="36">
        <v>0</v>
      </c>
      <c r="D52" s="45"/>
    </row>
    <row r="53" spans="1:4">
      <c r="A53" s="44" t="s">
        <v>137</v>
      </c>
      <c r="B53" s="6" t="s">
        <v>43</v>
      </c>
      <c r="C53" s="36">
        <v>0</v>
      </c>
      <c r="D53" s="45"/>
    </row>
    <row r="54" spans="1:4">
      <c r="A54" s="44" t="s">
        <v>138</v>
      </c>
      <c r="B54" s="6" t="s">
        <v>84</v>
      </c>
      <c r="C54" s="36">
        <v>0</v>
      </c>
      <c r="D54" s="45"/>
    </row>
    <row r="55" spans="1:4" ht="105">
      <c r="A55" s="44" t="s">
        <v>24</v>
      </c>
      <c r="B55" s="15" t="s">
        <v>46</v>
      </c>
      <c r="C55" s="26">
        <v>0</v>
      </c>
      <c r="D55" s="26">
        <v>96.43</v>
      </c>
    </row>
    <row r="56" spans="1:4">
      <c r="A56" s="44" t="s">
        <v>28</v>
      </c>
      <c r="B56" s="6" t="s">
        <v>26</v>
      </c>
      <c r="C56" s="38">
        <v>243.71</v>
      </c>
      <c r="D56" s="45" t="s">
        <v>97</v>
      </c>
    </row>
  </sheetData>
  <sheetProtection password="CE28" sheet="1" objects="1" scenarios="1" selectLockedCells="1" selectUnlockedCells="1"/>
  <mergeCells count="11">
    <mergeCell ref="A31:D31"/>
    <mergeCell ref="A32:A33"/>
    <mergeCell ref="B32:B33"/>
    <mergeCell ref="C32:D32"/>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scale="9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88</vt:i4>
      </vt:variant>
    </vt:vector>
  </HeadingPairs>
  <TitlesOfParts>
    <vt:vector size="89" baseType="lpstr">
      <vt:lpstr>Калькулятор</vt:lpstr>
      <vt:lpstr>'МП трест «Теплофикация»'!_GoBack</vt:lpstr>
      <vt:lpstr>Агаповский_м.р.</vt:lpstr>
      <vt:lpstr>Агаповский_муниципальный_район</vt:lpstr>
      <vt:lpstr>Аргаяшский_м.р.</vt:lpstr>
      <vt:lpstr>Аргаяшский_муниципальный_район</vt:lpstr>
      <vt:lpstr>Ашинский_м.р.</vt:lpstr>
      <vt:lpstr>Ашинский_муниципальный_район</vt:lpstr>
      <vt:lpstr>Брединский_м.р.</vt:lpstr>
      <vt:lpstr>Брединский_муниципальный_район</vt:lpstr>
      <vt:lpstr>Варненский_м.р.</vt:lpstr>
      <vt:lpstr>Варненский_муниципальный_район</vt:lpstr>
      <vt:lpstr>Верхнеуральский_м.р.</vt:lpstr>
      <vt:lpstr>Верхнеуральский_муниципальный_район</vt:lpstr>
      <vt:lpstr>Верхнеуфалейский_г.о.</vt:lpstr>
      <vt:lpstr>Верхнеуфалейский_городской_округ</vt:lpstr>
      <vt:lpstr>Еманжелинский_м.р.</vt:lpstr>
      <vt:lpstr>Еманжелинский_муниципальный_район</vt:lpstr>
      <vt:lpstr>Еткульский_м.р.</vt:lpstr>
      <vt:lpstr>Еткульский_муниципальный_район</vt:lpstr>
      <vt:lpstr>Златоустовский_г.о.</vt:lpstr>
      <vt:lpstr>Златоустовский_городской_округ</vt:lpstr>
      <vt:lpstr>Карабашский_г.о.</vt:lpstr>
      <vt:lpstr>Карабашский_городской_округ</vt:lpstr>
      <vt:lpstr>Карталинский_м.р.</vt:lpstr>
      <vt:lpstr>Карталинский_муниципальный_район</vt:lpstr>
      <vt:lpstr>Каслинский_м.р.</vt:lpstr>
      <vt:lpstr>Каслинский_муниципальный_район</vt:lpstr>
      <vt:lpstr>Катав_Ивановский_м.р.</vt:lpstr>
      <vt:lpstr>Катав_Ивановский_муниципальный_район</vt:lpstr>
      <vt:lpstr>Кизильский_м.р.</vt:lpstr>
      <vt:lpstr>Кизильский_муниципальный_район</vt:lpstr>
      <vt:lpstr>Копейский_г.о.</vt:lpstr>
      <vt:lpstr>Копейский_городской_округ</vt:lpstr>
      <vt:lpstr>Коркинский_м.р.</vt:lpstr>
      <vt:lpstr>Коркинский_муниципальный_район</vt:lpstr>
      <vt:lpstr>Красноармейский_м.р.</vt:lpstr>
      <vt:lpstr>Красноармейский_муниципальный_район</vt:lpstr>
      <vt:lpstr>Кунашакский_м.р.</vt:lpstr>
      <vt:lpstr>Кунашакский_муниципальный_район</vt:lpstr>
      <vt:lpstr>Кусинский_м.р.</vt:lpstr>
      <vt:lpstr>Кусинский_муниципальный_район</vt:lpstr>
      <vt:lpstr>Кыштымский_г.о.</vt:lpstr>
      <vt:lpstr>Кыштымский_городской_округ</vt:lpstr>
      <vt:lpstr>Локомотивный_г.о.</vt:lpstr>
      <vt:lpstr>Магнитогорский_г.о.</vt:lpstr>
      <vt:lpstr>Магнитогорский_городской_округ</vt:lpstr>
      <vt:lpstr>Миасский_г.о.</vt:lpstr>
      <vt:lpstr>Миасский_городской_округ</vt:lpstr>
      <vt:lpstr>Нагайбакский_м.р.</vt:lpstr>
      <vt:lpstr>Нагайбакский_муниципальный_район</vt:lpstr>
      <vt:lpstr>Нязепетровский_м.р.</vt:lpstr>
      <vt:lpstr>Нязепетровский_муниципальный_район</vt:lpstr>
      <vt:lpstr>Калькулятор!Область_печати</vt:lpstr>
      <vt:lpstr>Озерский_г.о.</vt:lpstr>
      <vt:lpstr>Озерский_городской_округ</vt:lpstr>
      <vt:lpstr>Октябрьский_м.р.</vt:lpstr>
      <vt:lpstr>Октябрьский_муниципальный_район</vt:lpstr>
      <vt:lpstr>ООО__Тепловые_сети</vt:lpstr>
      <vt:lpstr>Пластовский_м.р.</vt:lpstr>
      <vt:lpstr>Пластовский_муниципальный_район</vt:lpstr>
      <vt:lpstr>Саткинский_м.р.</vt:lpstr>
      <vt:lpstr>Саткинский_муниципальный_район</vt:lpstr>
      <vt:lpstr>Снежинский_г.о.</vt:lpstr>
      <vt:lpstr>Снежинский_городской_округ</vt:lpstr>
      <vt:lpstr>Сосновский_м.р.</vt:lpstr>
      <vt:lpstr>Сосновский_муниципальный_район</vt:lpstr>
      <vt:lpstr>Трехгорный_г.о.</vt:lpstr>
      <vt:lpstr>Трехгорный_городской_округ</vt:lpstr>
      <vt:lpstr>Троицкий_г.о.</vt:lpstr>
      <vt:lpstr>Троицкий_городской_округ</vt:lpstr>
      <vt:lpstr>Троицкий_м.р.</vt:lpstr>
      <vt:lpstr>Троицкий_муниципальный_район</vt:lpstr>
      <vt:lpstr>Увельский_м.р.</vt:lpstr>
      <vt:lpstr>Увельский_муниципальный_район</vt:lpstr>
      <vt:lpstr>Уйский_м.р.</vt:lpstr>
      <vt:lpstr>Уйский_муниципальный_район</vt:lpstr>
      <vt:lpstr>Усть_Катавский_г.о.</vt:lpstr>
      <vt:lpstr>Усть_Катавский_городской_округ</vt:lpstr>
      <vt:lpstr>Чебаркульский_г.о.</vt:lpstr>
      <vt:lpstr>Чебаркульский_городской_округ</vt:lpstr>
      <vt:lpstr>Чебаркульский_м.р.</vt:lpstr>
      <vt:lpstr>Чебаркульский_муниципальный_район</vt:lpstr>
      <vt:lpstr>Челябинский_г.о.</vt:lpstr>
      <vt:lpstr>Челябинский_городской_округ</vt:lpstr>
      <vt:lpstr>Чесменский_м.р.</vt:lpstr>
      <vt:lpstr>Чесменский_муниципальный_район</vt:lpstr>
      <vt:lpstr>Южноуральский_г.о.</vt:lpstr>
      <vt:lpstr>Южноуральский_городской_округ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2019-11-18T04:46:12Z</dcterms:modified>
</cp:coreProperties>
</file>